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17. TABULADOR DE SUELDOS (TS)\"/>
    </mc:Choice>
  </mc:AlternateContent>
  <bookViews>
    <workbookView xWindow="2556" yWindow="996" windowWidth="18000" windowHeight="9360"/>
  </bookViews>
  <sheets>
    <sheet name="TABULADORES DE SUELDOS 2025" sheetId="7" r:id="rId1"/>
  </sheets>
  <definedNames>
    <definedName name="_xlnm._FilterDatabase" localSheetId="0" hidden="1">'TABULADORES DE SUELDOS 2025'!$C$9:$G$264</definedName>
    <definedName name="_xlnm.Print_Area" localSheetId="0">'TABULADORES DE SUELDOS 2025'!$C$4:$I$264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9" i="7" l="1"/>
  <c r="G238" i="7" l="1"/>
  <c r="G237" i="7"/>
  <c r="G171" i="7"/>
  <c r="G112" i="7"/>
  <c r="G97" i="7"/>
  <c r="G95" i="7"/>
  <c r="G94" i="7"/>
  <c r="G80" i="7"/>
  <c r="G78" i="7"/>
  <c r="G77" i="7"/>
  <c r="G65" i="7"/>
  <c r="G52" i="7"/>
  <c r="G51" i="7"/>
  <c r="G50" i="7"/>
  <c r="G49" i="7"/>
  <c r="G48" i="7"/>
  <c r="G37" i="7"/>
  <c r="G23" i="7"/>
  <c r="G12" i="7"/>
  <c r="G11" i="7"/>
</calcChain>
</file>

<file path=xl/sharedStrings.xml><?xml version="1.0" encoding="utf-8"?>
<sst xmlns="http://schemas.openxmlformats.org/spreadsheetml/2006/main" count="396" uniqueCount="94">
  <si>
    <t>UNIDAD RESPONSABLE:   01 PRESIDENCIA</t>
  </si>
  <si>
    <t xml:space="preserve">PUESTO </t>
  </si>
  <si>
    <t>PLAZA</t>
  </si>
  <si>
    <t xml:space="preserve">SUELDO BASE </t>
  </si>
  <si>
    <t>C</t>
  </si>
  <si>
    <t>B</t>
  </si>
  <si>
    <t>PLAZA:</t>
  </si>
  <si>
    <t>( B ) BASE</t>
  </si>
  <si>
    <t>( C ) CONFIANZA</t>
  </si>
  <si>
    <t>( E ) EVENTUAL</t>
  </si>
  <si>
    <t>( H ) HONORARIOS ASIMILABLES A SALARIOS</t>
  </si>
  <si>
    <t xml:space="preserve">SUELDO BASE/DIETAS </t>
  </si>
  <si>
    <t>REGIDOR</t>
  </si>
  <si>
    <t>VETERINARIO</t>
  </si>
  <si>
    <t>SUELDO BASE/DIETAS</t>
  </si>
  <si>
    <t>SÍNDICO MUNICIPAL</t>
  </si>
  <si>
    <t>UNIDAD RESPONSABLE:   08 OFICIALIA MAYOR</t>
  </si>
  <si>
    <t>OFICIAL MAYOR</t>
  </si>
  <si>
    <t>MUNICIPIO DE ANGANGUEO MICHOACÁN</t>
  </si>
  <si>
    <t>SECRETARIO DEL AYUNTAMIENTO</t>
  </si>
  <si>
    <t>S</t>
  </si>
  <si>
    <t>AUXILIAR CONTABLE</t>
  </si>
  <si>
    <t>CONTADOR</t>
  </si>
  <si>
    <t>CAJERO</t>
  </si>
  <si>
    <t>DIRECTOR DE OBRAS PÚBLICAS</t>
  </si>
  <si>
    <t>MENSAJERO</t>
  </si>
  <si>
    <t>ENCARGADA DE BAÑOS PUBLICOS</t>
  </si>
  <si>
    <t>ENCARGADA BIBLIOTECA</t>
  </si>
  <si>
    <t>INSPECTOR DE VARIOS RAMOS</t>
  </si>
  <si>
    <t>BARRENDERO</t>
  </si>
  <si>
    <t>DIRECTOR DE DESARROLLO SOCIAL</t>
  </si>
  <si>
    <t>UNIDAD RESPONSABLE:  08 OFICIALIA MAYOR. SERVICIOS PUBLICOS</t>
  </si>
  <si>
    <t>DIRECTOR DE DESARROLLO RURAL</t>
  </si>
  <si>
    <t>DIRECTOR DE  TURISMO</t>
  </si>
  <si>
    <t>DIRECTOR DE DEPORTE</t>
  </si>
  <si>
    <t>DIRECTOR DE AGUA POTABLE</t>
  </si>
  <si>
    <t>DIRECTOR COMUNICACION SOCIAL</t>
  </si>
  <si>
    <t>POLICIA MUNICIPAL</t>
  </si>
  <si>
    <t>UNIDAD RESPONSABLE:   03 REGIDURIA</t>
  </si>
  <si>
    <t>UNIDAD RESPONSABLE:  05 SECRETARIA</t>
  </si>
  <si>
    <t>UNIDAD RESPONSABLE:   04 TESORERIA</t>
  </si>
  <si>
    <t>UNIDAD RESPONSABLE:   02 SINDICATURA</t>
  </si>
  <si>
    <t>UNIDAD RESPONSABLE:   07 OBRAS PUBLICAS</t>
  </si>
  <si>
    <t>UNIDAD RESPONSABLE:   08 OFICIALIA MAYOR. AGUA POTABLE</t>
  </si>
  <si>
    <t>UNIDAD RESPONSABLE:   06 PLANEACION</t>
  </si>
  <si>
    <t>SUB DIRECTOR DE OBRAS PUBLICAS</t>
  </si>
  <si>
    <t>ENCARGADO AREA DEL MIGRANTE</t>
  </si>
  <si>
    <t>AUXILIAR DE PROTECCION CIVIL</t>
  </si>
  <si>
    <t>ENCARGADO DE TRANSPARENCIA</t>
  </si>
  <si>
    <t>DIRECTOR DE PLANEACION</t>
  </si>
  <si>
    <t>UNIDAD RESPONSABLE: 14 COMUNICACIÓN SOCIAL</t>
  </si>
  <si>
    <t>TESORERO MUNICIPAL</t>
  </si>
  <si>
    <t>JARDINERO</t>
  </si>
  <si>
    <t>AUXILIAR ADMINISTRATIVO</t>
  </si>
  <si>
    <t>DIRECTOR DE SEGURIDAD PUBLICA</t>
  </si>
  <si>
    <t>FONTANERO</t>
  </si>
  <si>
    <t>ASESOR DE OBRAS</t>
  </si>
  <si>
    <t>CHOFER</t>
  </si>
  <si>
    <t xml:space="preserve">AUXILIAR </t>
  </si>
  <si>
    <t>AUXILIAR</t>
  </si>
  <si>
    <t>DIRECTOR DE PROTECCION CIVIL</t>
  </si>
  <si>
    <t>ENCARGADO DE CONTRALORIA</t>
  </si>
  <si>
    <t xml:space="preserve">ASESOR DE PRESIDENCIA </t>
  </si>
  <si>
    <t xml:space="preserve">FONTANERO </t>
  </si>
  <si>
    <t>PRESIDENTA MUNICIPAL</t>
  </si>
  <si>
    <t>RECOLECTOR DE BASURA</t>
  </si>
  <si>
    <t>COMANDANTE</t>
  </si>
  <si>
    <t>VACANTE</t>
  </si>
  <si>
    <t>EJERCICIO PRESUPUESTAL 2025</t>
  </si>
  <si>
    <t>ASESOR</t>
  </si>
  <si>
    <t xml:space="preserve">ASESORA </t>
  </si>
  <si>
    <t xml:space="preserve">AUXILIAR ADMINISTRATIVO </t>
  </si>
  <si>
    <t xml:space="preserve">AUXILIAR GENERAL </t>
  </si>
  <si>
    <t>COORDINADORA DIF</t>
  </si>
  <si>
    <t>PARAMEDICO</t>
  </si>
  <si>
    <t>GUARDIA DEL RASTRO MUNICIPAL</t>
  </si>
  <si>
    <t>AYUDANTE DE LIMPIA</t>
  </si>
  <si>
    <t>CLAVE</t>
  </si>
  <si>
    <t>TOTAL</t>
  </si>
  <si>
    <t>TABULADOR DE SUELDOS Y SALARIOS</t>
  </si>
  <si>
    <t>NUMERO</t>
  </si>
  <si>
    <t>NINGUNA</t>
  </si>
  <si>
    <t>UNIDAD RESPONSABLE; 09 DESARROLLO RURAL</t>
  </si>
  <si>
    <t xml:space="preserve">AYUDANTE DE LIMPIA </t>
  </si>
  <si>
    <t xml:space="preserve">AUXILIAR DE OBRAS </t>
  </si>
  <si>
    <t>AUXILIAR GENERAL DE CONTRALORIA</t>
  </si>
  <si>
    <t>SUBDIRECTOR DE SEGURIDAD PUBLICA</t>
  </si>
  <si>
    <t>DIRECTOR DE CULTURA</t>
  </si>
  <si>
    <t>UNIDAD RESPONSABLE:   12 CULTURA,TURISMO Y DEPORTE.</t>
  </si>
  <si>
    <t>UNIDAD RESPONSABLE:   11 CONTRALORIA Y TRANSPARENCIA</t>
  </si>
  <si>
    <t>UNIDAD RESPONSABLE:  13 DIF MUNICIPAL</t>
  </si>
  <si>
    <t>UNIDAD RESPONSABLE:  15 SEGURIDAD PUBLICA</t>
  </si>
  <si>
    <t>UNIDAD RESPONSABLE:  16  PROTECCION CIVIL</t>
  </si>
  <si>
    <t>UNIDAD RESPONSABLE:   10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</si>
</sst>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164" formatCode="&quot;$&quot;#,##0.00"/>
    <numFmt numFmtId="165" formatCode="dd/mmm/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Arial"/>
      <family val="2"/>
    </font>
    <font>
      <sz val="2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0.5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4"/>
      <color theme="1"/>
      <name val="Arial"/>
      <family val="2"/>
    </font>
    <font>
      <sz val="16"/>
      <name val="Arial"/>
      <family val="2"/>
    </font>
    <font>
      <sz val="12"/>
      <color rgb="FFFF0000"/>
      <name val="Arial"/>
      <family val="2"/>
    </font>
    <font>
      <sz val="14"/>
      <color rgb="FF1E395B"/>
      <name val="Arial"/>
      <family val="2"/>
    </font>
    <font>
      <b/>
      <sz val="14"/>
      <color rgb="FF1E395B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A0A0A0"/>
      </right>
      <top style="thin">
        <color rgb="FFA0A0A0"/>
      </top>
      <bottom style="medium">
        <color indexed="64"/>
      </bottom>
      <diagonal/>
    </border>
    <border>
      <left style="thin">
        <color rgb="FFA0A0A0"/>
      </left>
      <right style="medium">
        <color indexed="64"/>
      </right>
      <top/>
      <bottom style="thin">
        <color rgb="FFA0A0A0"/>
      </bottom>
      <diagonal/>
    </border>
    <border>
      <left style="thin">
        <color rgb="FFA0A0A0"/>
      </left>
      <right style="medium">
        <color indexed="64"/>
      </right>
      <top style="thin">
        <color rgb="FFA0A0A0"/>
      </top>
      <bottom style="thin">
        <color rgb="FFA0A0A0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/>
  </cellStyleXfs>
  <cellXfs count="263">
    <xf numFmtId="0" fontId="0" fillId="0" borderId="0" xfId="0"/>
    <xf numFmtId="0" fontId="4" fillId="0" borderId="0" xfId="2" applyFont="1" applyAlignment="1">
      <alignment vertical="center"/>
    </xf>
    <xf numFmtId="0" fontId="6" fillId="0" borderId="0" xfId="2" applyFont="1" applyAlignment="1">
      <alignment vertical="center"/>
    </xf>
    <xf numFmtId="0" fontId="7" fillId="0" borderId="0" xfId="2" applyFont="1" applyAlignment="1">
      <alignment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vertical="center"/>
    </xf>
    <xf numFmtId="0" fontId="8" fillId="0" borderId="0" xfId="2" applyFont="1" applyAlignment="1">
      <alignment horizontal="center" vertical="center"/>
    </xf>
    <xf numFmtId="0" fontId="11" fillId="0" borderId="0" xfId="2" applyFont="1" applyAlignment="1">
      <alignment horizontal="center" vertical="center"/>
    </xf>
    <xf numFmtId="164" fontId="11" fillId="0" borderId="0" xfId="2" applyNumberFormat="1" applyFont="1" applyAlignment="1">
      <alignment horizontal="center" vertical="center"/>
    </xf>
    <xf numFmtId="0" fontId="12" fillId="0" borderId="0" xfId="2" applyFont="1" applyAlignment="1">
      <alignment vertical="center"/>
    </xf>
    <xf numFmtId="0" fontId="14" fillId="0" borderId="0" xfId="2" applyFont="1" applyAlignment="1">
      <alignment horizontal="center" vertical="center"/>
    </xf>
    <xf numFmtId="0" fontId="14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0" fontId="13" fillId="0" borderId="0" xfId="2" applyFont="1" applyAlignment="1">
      <alignment vertical="center"/>
    </xf>
    <xf numFmtId="49" fontId="13" fillId="0" borderId="11" xfId="2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/>
    </xf>
    <xf numFmtId="0" fontId="7" fillId="0" borderId="0" xfId="2" applyFont="1" applyAlignment="1">
      <alignment horizontal="left" vertical="center"/>
    </xf>
    <xf numFmtId="0" fontId="11" fillId="0" borderId="0" xfId="2" applyFont="1" applyAlignment="1">
      <alignment horizontal="justify" vertical="center" wrapText="1"/>
    </xf>
    <xf numFmtId="0" fontId="15" fillId="0" borderId="0" xfId="2" applyFont="1" applyAlignment="1">
      <alignment horizontal="justify" vertical="center" wrapText="1"/>
    </xf>
    <xf numFmtId="0" fontId="7" fillId="0" borderId="0" xfId="2" applyFont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165" fontId="13" fillId="0" borderId="11" xfId="0" applyNumberFormat="1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44" fontId="6" fillId="0" borderId="0" xfId="1" applyFont="1" applyFill="1" applyAlignment="1">
      <alignment vertical="center"/>
    </xf>
    <xf numFmtId="0" fontId="13" fillId="0" borderId="0" xfId="0" applyFont="1" applyAlignment="1">
      <alignment horizontal="center" vertical="center"/>
    </xf>
    <xf numFmtId="0" fontId="11" fillId="0" borderId="0" xfId="2" applyFont="1" applyAlignment="1">
      <alignment horizontal="left" vertical="center" wrapText="1"/>
    </xf>
    <xf numFmtId="0" fontId="10" fillId="0" borderId="0" xfId="2" applyFont="1" applyAlignment="1">
      <alignment horizontal="left" vertical="center"/>
    </xf>
    <xf numFmtId="0" fontId="14" fillId="0" borderId="0" xfId="2" applyFont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1" fillId="0" borderId="0" xfId="2" applyFont="1" applyAlignment="1">
      <alignment vertical="center" wrapText="1"/>
    </xf>
    <xf numFmtId="164" fontId="11" fillId="0" borderId="0" xfId="2" applyNumberFormat="1" applyFont="1" applyAlignment="1">
      <alignment vertical="center"/>
    </xf>
    <xf numFmtId="0" fontId="13" fillId="0" borderId="11" xfId="0" applyFont="1" applyBorder="1" applyAlignment="1">
      <alignment vertical="center" wrapText="1"/>
    </xf>
    <xf numFmtId="0" fontId="6" fillId="0" borderId="12" xfId="2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6" fillId="0" borderId="0" xfId="2" applyFont="1" applyAlignment="1">
      <alignment vertical="center" wrapText="1"/>
    </xf>
    <xf numFmtId="0" fontId="5" fillId="2" borderId="3" xfId="2" applyFont="1" applyFill="1" applyBorder="1" applyAlignment="1">
      <alignment vertical="center"/>
    </xf>
    <xf numFmtId="0" fontId="19" fillId="0" borderId="11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>
      <alignment vertical="center" wrapText="1"/>
    </xf>
    <xf numFmtId="0" fontId="6" fillId="0" borderId="11" xfId="2" applyFont="1" applyBorder="1" applyAlignment="1">
      <alignment horizontal="center" vertical="center"/>
    </xf>
    <xf numFmtId="49" fontId="13" fillId="0" borderId="12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horizontal="center" vertical="center"/>
    </xf>
    <xf numFmtId="0" fontId="13" fillId="0" borderId="0" xfId="0" applyFont="1" applyBorder="1" applyAlignment="1">
      <alignment vertical="center" wrapText="1"/>
    </xf>
    <xf numFmtId="44" fontId="13" fillId="0" borderId="0" xfId="1" applyFont="1" applyFill="1" applyBorder="1" applyAlignment="1">
      <alignment vertical="center" wrapText="1"/>
    </xf>
    <xf numFmtId="164" fontId="13" fillId="0" borderId="0" xfId="2" applyNumberFormat="1" applyFont="1" applyBorder="1" applyAlignment="1">
      <alignment vertical="center"/>
    </xf>
    <xf numFmtId="0" fontId="19" fillId="0" borderId="11" xfId="0" applyNumberFormat="1" applyFont="1" applyFill="1" applyBorder="1" applyAlignment="1" applyProtection="1">
      <alignment horizontal="left" vertical="center" wrapText="1"/>
    </xf>
    <xf numFmtId="0" fontId="19" fillId="0" borderId="34" xfId="0" applyNumberFormat="1" applyFont="1" applyFill="1" applyBorder="1" applyAlignment="1" applyProtection="1">
      <alignment horizontal="left" vertical="center" wrapText="1"/>
    </xf>
    <xf numFmtId="0" fontId="13" fillId="0" borderId="12" xfId="0" applyFont="1" applyFill="1" applyBorder="1" applyAlignment="1">
      <alignment vertical="center" wrapText="1"/>
    </xf>
    <xf numFmtId="0" fontId="6" fillId="0" borderId="0" xfId="2" applyFont="1" applyFill="1" applyAlignment="1">
      <alignment horizontal="center" vertical="center"/>
    </xf>
    <xf numFmtId="49" fontId="13" fillId="0" borderId="0" xfId="2" applyNumberFormat="1" applyFont="1" applyBorder="1" applyAlignment="1">
      <alignment horizontal="center" vertical="center" wrapText="1"/>
    </xf>
    <xf numFmtId="165" fontId="13" fillId="0" borderId="0" xfId="0" applyNumberFormat="1" applyFont="1" applyBorder="1" applyAlignment="1">
      <alignment horizontal="center" vertical="center" wrapText="1"/>
    </xf>
    <xf numFmtId="44" fontId="6" fillId="0" borderId="0" xfId="1" applyFont="1" applyFill="1" applyBorder="1" applyAlignment="1">
      <alignment vertical="center"/>
    </xf>
    <xf numFmtId="0" fontId="6" fillId="0" borderId="0" xfId="2" applyFont="1" applyFill="1" applyAlignment="1">
      <alignment vertical="center"/>
    </xf>
    <xf numFmtId="0" fontId="4" fillId="0" borderId="0" xfId="2" applyFont="1" applyFill="1" applyAlignment="1">
      <alignment vertical="center"/>
    </xf>
    <xf numFmtId="0" fontId="5" fillId="0" borderId="0" xfId="2" applyFont="1" applyFill="1" applyBorder="1" applyAlignment="1">
      <alignment vertical="center" wrapText="1"/>
    </xf>
    <xf numFmtId="0" fontId="5" fillId="0" borderId="0" xfId="2" applyFont="1" applyFill="1" applyBorder="1" applyAlignment="1">
      <alignment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vertical="center"/>
    </xf>
    <xf numFmtId="164" fontId="5" fillId="0" borderId="0" xfId="2" applyNumberFormat="1" applyFont="1" applyFill="1" applyBorder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2" applyFont="1" applyFill="1" applyAlignment="1">
      <alignment vertical="center"/>
    </xf>
    <xf numFmtId="0" fontId="13" fillId="0" borderId="0" xfId="2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7" fillId="0" borderId="0" xfId="2" applyFont="1" applyFill="1" applyAlignment="1">
      <alignment vertical="center"/>
    </xf>
    <xf numFmtId="0" fontId="13" fillId="0" borderId="0" xfId="2" applyFont="1" applyFill="1" applyAlignment="1">
      <alignment vertical="center"/>
    </xf>
    <xf numFmtId="0" fontId="13" fillId="0" borderId="0" xfId="0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left" vertical="center"/>
    </xf>
    <xf numFmtId="0" fontId="18" fillId="0" borderId="0" xfId="2" applyFont="1" applyFill="1" applyAlignment="1">
      <alignment horizontal="center" vertical="center"/>
    </xf>
    <xf numFmtId="44" fontId="10" fillId="0" borderId="0" xfId="2" applyNumberFormat="1" applyFont="1" applyFill="1" applyAlignment="1">
      <alignment vertical="center"/>
    </xf>
    <xf numFmtId="44" fontId="13" fillId="0" borderId="0" xfId="2" applyNumberFormat="1" applyFont="1" applyFill="1" applyAlignment="1">
      <alignment vertical="center"/>
    </xf>
    <xf numFmtId="44" fontId="6" fillId="0" borderId="0" xfId="1" applyFont="1" applyFill="1" applyAlignment="1">
      <alignment horizontal="center" vertical="center"/>
    </xf>
    <xf numFmtId="0" fontId="6" fillId="0" borderId="14" xfId="0" applyFont="1" applyBorder="1" applyAlignment="1">
      <alignment vertical="center" wrapText="1"/>
    </xf>
    <xf numFmtId="0" fontId="19" fillId="0" borderId="14" xfId="0" applyNumberFormat="1" applyFont="1" applyFill="1" applyBorder="1" applyAlignment="1" applyProtection="1">
      <alignment horizontal="center" vertical="center" wrapText="1"/>
    </xf>
    <xf numFmtId="0" fontId="6" fillId="0" borderId="12" xfId="2" applyFont="1" applyFill="1" applyBorder="1" applyAlignment="1">
      <alignment horizontal="center" vertical="center"/>
    </xf>
    <xf numFmtId="0" fontId="13" fillId="0" borderId="11" xfId="2" applyFont="1" applyFill="1" applyBorder="1" applyAlignment="1">
      <alignment horizontal="center" vertical="center"/>
    </xf>
    <xf numFmtId="44" fontId="6" fillId="0" borderId="0" xfId="1" applyFont="1" applyFill="1" applyBorder="1" applyAlignment="1">
      <alignment vertical="center" wrapText="1"/>
    </xf>
    <xf numFmtId="0" fontId="19" fillId="0" borderId="0" xfId="0" applyNumberFormat="1" applyFont="1" applyFill="1" applyBorder="1" applyAlignment="1" applyProtection="1">
      <alignment horizontal="left" vertical="center" wrapText="1"/>
    </xf>
    <xf numFmtId="0" fontId="6" fillId="0" borderId="0" xfId="2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6" fillId="0" borderId="0" xfId="2" applyFont="1" applyBorder="1" applyAlignment="1">
      <alignment vertical="center" wrapText="1"/>
    </xf>
    <xf numFmtId="0" fontId="19" fillId="0" borderId="0" xfId="0" applyFont="1" applyFill="1" applyBorder="1" applyAlignment="1">
      <alignment horizontal="left" vertical="center" wrapText="1"/>
    </xf>
    <xf numFmtId="0" fontId="6" fillId="0" borderId="27" xfId="0" applyFont="1" applyBorder="1" applyAlignment="1">
      <alignment vertical="center" wrapText="1"/>
    </xf>
    <xf numFmtId="44" fontId="6" fillId="0" borderId="22" xfId="1" applyFont="1" applyFill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44" fontId="6" fillId="0" borderId="38" xfId="1" applyFont="1" applyFill="1" applyBorder="1" applyAlignment="1">
      <alignment vertical="center" wrapText="1"/>
    </xf>
    <xf numFmtId="0" fontId="15" fillId="0" borderId="0" xfId="2" applyFont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2" applyFont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center" vertical="center" wrapText="1"/>
    </xf>
    <xf numFmtId="0" fontId="6" fillId="0" borderId="0" xfId="2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5" fillId="2" borderId="2" xfId="2" applyFont="1" applyFill="1" applyBorder="1" applyAlignment="1">
      <alignment horizontal="center" vertical="center"/>
    </xf>
    <xf numFmtId="0" fontId="5" fillId="2" borderId="0" xfId="2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 wrapText="1"/>
    </xf>
    <xf numFmtId="0" fontId="16" fillId="0" borderId="0" xfId="2" applyFont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0" borderId="33" xfId="0" applyFont="1" applyBorder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41" xfId="0" applyFont="1" applyBorder="1" applyAlignment="1">
      <alignment vertical="center" wrapText="1"/>
    </xf>
    <xf numFmtId="44" fontId="6" fillId="0" borderId="26" xfId="1" applyFont="1" applyFill="1" applyBorder="1" applyAlignment="1">
      <alignment vertical="center" wrapText="1"/>
    </xf>
    <xf numFmtId="0" fontId="13" fillId="0" borderId="41" xfId="0" applyFont="1" applyFill="1" applyBorder="1" applyAlignment="1">
      <alignment vertical="center" wrapText="1"/>
    </xf>
    <xf numFmtId="0" fontId="13" fillId="0" borderId="21" xfId="0" applyFont="1" applyBorder="1" applyAlignment="1">
      <alignment vertical="center" wrapText="1"/>
    </xf>
    <xf numFmtId="0" fontId="19" fillId="0" borderId="14" xfId="0" applyNumberFormat="1" applyFont="1" applyFill="1" applyBorder="1" applyAlignment="1" applyProtection="1">
      <alignment horizontal="left" vertical="center" wrapText="1"/>
    </xf>
    <xf numFmtId="44" fontId="6" fillId="0" borderId="15" xfId="1" applyFont="1" applyFill="1" applyBorder="1" applyAlignment="1">
      <alignment vertical="center" wrapText="1"/>
    </xf>
    <xf numFmtId="0" fontId="6" fillId="0" borderId="14" xfId="2" applyFont="1" applyBorder="1" applyAlignment="1">
      <alignment horizontal="center" vertical="center"/>
    </xf>
    <xf numFmtId="0" fontId="6" fillId="0" borderId="11" xfId="2" applyFont="1" applyFill="1" applyBorder="1" applyAlignment="1">
      <alignment horizontal="center" vertical="center"/>
    </xf>
    <xf numFmtId="0" fontId="13" fillId="0" borderId="12" xfId="2" applyFont="1" applyFill="1" applyBorder="1" applyAlignment="1">
      <alignment horizontal="center" vertical="center"/>
    </xf>
    <xf numFmtId="165" fontId="13" fillId="0" borderId="11" xfId="0" applyNumberFormat="1" applyFont="1" applyFill="1" applyBorder="1" applyAlignment="1">
      <alignment horizontal="center" vertical="center" wrapText="1"/>
    </xf>
    <xf numFmtId="164" fontId="13" fillId="0" borderId="12" xfId="2" applyNumberFormat="1" applyFont="1" applyFill="1" applyBorder="1" applyAlignment="1">
      <alignment horizontal="center" vertical="center"/>
    </xf>
    <xf numFmtId="49" fontId="13" fillId="0" borderId="14" xfId="2" applyNumberFormat="1" applyFont="1" applyFill="1" applyBorder="1" applyAlignment="1">
      <alignment horizontal="center" vertical="center" wrapText="1"/>
    </xf>
    <xf numFmtId="49" fontId="13" fillId="0" borderId="0" xfId="2" applyNumberFormat="1" applyFont="1" applyFill="1" applyBorder="1" applyAlignment="1">
      <alignment horizontal="center" vertical="center" wrapText="1"/>
    </xf>
    <xf numFmtId="49" fontId="13" fillId="0" borderId="12" xfId="2" applyNumberFormat="1" applyFont="1" applyFill="1" applyBorder="1" applyAlignment="1">
      <alignment horizontal="center" vertical="center" wrapText="1"/>
    </xf>
    <xf numFmtId="165" fontId="13" fillId="0" borderId="0" xfId="0" applyNumberFormat="1" applyFont="1" applyFill="1" applyBorder="1" applyAlignment="1">
      <alignment horizontal="center" vertical="center" wrapText="1"/>
    </xf>
    <xf numFmtId="0" fontId="16" fillId="0" borderId="23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vertical="center" wrapText="1"/>
    </xf>
    <xf numFmtId="0" fontId="16" fillId="0" borderId="18" xfId="0" applyFont="1" applyBorder="1" applyAlignment="1">
      <alignment horizontal="center" vertical="center" wrapText="1"/>
    </xf>
    <xf numFmtId="0" fontId="5" fillId="2" borderId="6" xfId="2" applyFont="1" applyFill="1" applyBorder="1" applyAlignment="1">
      <alignment vertical="center"/>
    </xf>
    <xf numFmtId="0" fontId="13" fillId="0" borderId="27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13" fillId="0" borderId="14" xfId="0" applyFont="1" applyBorder="1" applyAlignment="1">
      <alignment vertical="center" wrapText="1"/>
    </xf>
    <xf numFmtId="0" fontId="13" fillId="0" borderId="14" xfId="0" applyFont="1" applyBorder="1" applyAlignment="1">
      <alignment horizontal="center" vertical="center" wrapText="1"/>
    </xf>
    <xf numFmtId="49" fontId="13" fillId="0" borderId="14" xfId="2" applyNumberFormat="1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19" fillId="0" borderId="12" xfId="0" applyNumberFormat="1" applyFont="1" applyFill="1" applyBorder="1" applyAlignment="1" applyProtection="1">
      <alignment horizontal="left" vertical="center" wrapText="1"/>
    </xf>
    <xf numFmtId="0" fontId="20" fillId="0" borderId="18" xfId="0" applyNumberFormat="1" applyFont="1" applyFill="1" applyBorder="1" applyAlignment="1" applyProtection="1">
      <alignment horizontal="left" vertical="center" wrapText="1"/>
    </xf>
    <xf numFmtId="0" fontId="20" fillId="0" borderId="18" xfId="0" applyNumberFormat="1" applyFont="1" applyFill="1" applyBorder="1" applyAlignment="1" applyProtection="1">
      <alignment horizontal="center" vertical="center" wrapText="1"/>
    </xf>
    <xf numFmtId="0" fontId="13" fillId="0" borderId="27" xfId="0" applyFont="1" applyFill="1" applyBorder="1" applyAlignment="1">
      <alignment vertical="center" wrapText="1"/>
    </xf>
    <xf numFmtId="44" fontId="13" fillId="0" borderId="22" xfId="1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3" fillId="0" borderId="13" xfId="0" applyFont="1" applyFill="1" applyBorder="1" applyAlignment="1">
      <alignment vertical="center" wrapText="1"/>
    </xf>
    <xf numFmtId="0" fontId="13" fillId="0" borderId="14" xfId="2" applyFont="1" applyFill="1" applyBorder="1" applyAlignment="1">
      <alignment horizontal="center" vertical="center"/>
    </xf>
    <xf numFmtId="0" fontId="6" fillId="0" borderId="13" xfId="2" applyFont="1" applyBorder="1" applyAlignment="1">
      <alignment vertical="center"/>
    </xf>
    <xf numFmtId="0" fontId="13" fillId="0" borderId="14" xfId="2" applyFont="1" applyBorder="1" applyAlignment="1">
      <alignment horizontal="center" vertical="center"/>
    </xf>
    <xf numFmtId="0" fontId="6" fillId="0" borderId="27" xfId="2" applyFont="1" applyBorder="1" applyAlignment="1">
      <alignment vertical="center"/>
    </xf>
    <xf numFmtId="0" fontId="19" fillId="0" borderId="10" xfId="0" applyNumberFormat="1" applyFont="1" applyFill="1" applyBorder="1" applyAlignment="1" applyProtection="1">
      <alignment horizontal="left" vertical="center" wrapText="1"/>
    </xf>
    <xf numFmtId="0" fontId="19" fillId="0" borderId="11" xfId="0" applyFont="1" applyFill="1" applyBorder="1" applyAlignment="1">
      <alignment horizontal="center" vertical="center" wrapText="1"/>
    </xf>
    <xf numFmtId="0" fontId="19" fillId="0" borderId="11" xfId="0" applyFont="1" applyFill="1" applyBorder="1" applyAlignment="1">
      <alignment horizontal="left" vertical="center" wrapText="1"/>
    </xf>
    <xf numFmtId="0" fontId="20" fillId="0" borderId="18" xfId="0" applyFont="1" applyFill="1" applyBorder="1" applyAlignment="1">
      <alignment horizontal="left" vertical="center" wrapText="1"/>
    </xf>
    <xf numFmtId="0" fontId="20" fillId="0" borderId="20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9" fillId="0" borderId="13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left" vertical="center" wrapText="1"/>
    </xf>
    <xf numFmtId="0" fontId="19" fillId="0" borderId="14" xfId="0" applyFont="1" applyFill="1" applyBorder="1" applyAlignment="1">
      <alignment horizontal="center" vertical="center" wrapText="1"/>
    </xf>
    <xf numFmtId="165" fontId="13" fillId="0" borderId="14" xfId="0" applyNumberFormat="1" applyFont="1" applyFill="1" applyBorder="1" applyAlignment="1">
      <alignment horizontal="center" vertical="center" wrapText="1"/>
    </xf>
    <xf numFmtId="0" fontId="20" fillId="0" borderId="21" xfId="0" applyNumberFormat="1" applyFont="1" applyFill="1" applyBorder="1" applyAlignment="1" applyProtection="1">
      <alignment horizontal="left" vertical="center" wrapText="1"/>
    </xf>
    <xf numFmtId="44" fontId="13" fillId="0" borderId="15" xfId="1" applyFont="1" applyFill="1" applyBorder="1" applyAlignment="1">
      <alignment vertical="center" wrapText="1"/>
    </xf>
    <xf numFmtId="0" fontId="16" fillId="0" borderId="18" xfId="0" applyFont="1" applyBorder="1" applyAlignment="1">
      <alignment vertical="center" wrapText="1"/>
    </xf>
    <xf numFmtId="0" fontId="16" fillId="0" borderId="20" xfId="0" applyFont="1" applyBorder="1" applyAlignment="1">
      <alignment horizontal="center" vertical="center" wrapText="1"/>
    </xf>
    <xf numFmtId="44" fontId="19" fillId="0" borderId="15" xfId="1" applyFont="1" applyFill="1" applyBorder="1" applyAlignment="1" applyProtection="1">
      <alignment horizontal="center" vertical="center" wrapText="1"/>
    </xf>
    <xf numFmtId="0" fontId="13" fillId="0" borderId="33" xfId="0" applyFont="1" applyFill="1" applyBorder="1" applyAlignment="1">
      <alignment vertical="center" wrapText="1"/>
    </xf>
    <xf numFmtId="0" fontId="19" fillId="0" borderId="43" xfId="0" applyNumberFormat="1" applyFont="1" applyFill="1" applyBorder="1" applyAlignment="1" applyProtection="1">
      <alignment horizontal="center"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horizontal="center" vertical="center" wrapText="1"/>
    </xf>
    <xf numFmtId="49" fontId="13" fillId="0" borderId="28" xfId="2" applyNumberFormat="1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vertical="center" wrapText="1"/>
    </xf>
    <xf numFmtId="0" fontId="16" fillId="0" borderId="24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8" xfId="0" applyFont="1" applyBorder="1" applyAlignment="1">
      <alignment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28" xfId="2" applyFont="1" applyBorder="1" applyAlignment="1">
      <alignment horizontal="center" vertical="center"/>
    </xf>
    <xf numFmtId="0" fontId="13" fillId="0" borderId="28" xfId="0" applyFont="1" applyBorder="1" applyAlignment="1">
      <alignment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/>
    </xf>
    <xf numFmtId="0" fontId="19" fillId="0" borderId="13" xfId="0" applyNumberFormat="1" applyFont="1" applyFill="1" applyBorder="1" applyAlignment="1" applyProtection="1">
      <alignment horizontal="left" vertical="center" wrapText="1"/>
    </xf>
    <xf numFmtId="0" fontId="5" fillId="0" borderId="0" xfId="2" applyFont="1" applyBorder="1" applyAlignment="1">
      <alignment horizontal="center" vertical="center"/>
    </xf>
    <xf numFmtId="164" fontId="5" fillId="0" borderId="0" xfId="2" applyNumberFormat="1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vertical="center"/>
    </xf>
    <xf numFmtId="164" fontId="11" fillId="0" borderId="0" xfId="2" applyNumberFormat="1" applyFont="1" applyBorder="1" applyAlignment="1">
      <alignment horizontal="center" vertical="center"/>
    </xf>
    <xf numFmtId="0" fontId="16" fillId="0" borderId="0" xfId="2" applyFont="1" applyBorder="1" applyAlignment="1">
      <alignment vertical="center" wrapText="1"/>
    </xf>
    <xf numFmtId="165" fontId="13" fillId="0" borderId="12" xfId="0" applyNumberFormat="1" applyFont="1" applyFill="1" applyBorder="1" applyAlignment="1">
      <alignment horizontal="center" vertical="center" wrapText="1"/>
    </xf>
    <xf numFmtId="0" fontId="5" fillId="0" borderId="18" xfId="2" applyFont="1" applyBorder="1" applyAlignment="1">
      <alignment vertical="center" wrapText="1"/>
    </xf>
    <xf numFmtId="0" fontId="5" fillId="0" borderId="20" xfId="2" applyFont="1" applyBorder="1" applyAlignment="1">
      <alignment horizontal="center" vertical="center" wrapText="1"/>
    </xf>
    <xf numFmtId="0" fontId="19" fillId="0" borderId="27" xfId="0" applyNumberFormat="1" applyFont="1" applyFill="1" applyBorder="1" applyAlignment="1" applyProtection="1">
      <alignment horizontal="left" vertical="center" wrapText="1"/>
    </xf>
    <xf numFmtId="44" fontId="19" fillId="0" borderId="44" xfId="1" applyFont="1" applyFill="1" applyBorder="1" applyAlignment="1" applyProtection="1">
      <alignment horizontal="right" vertical="top" wrapText="1"/>
    </xf>
    <xf numFmtId="44" fontId="19" fillId="0" borderId="45" xfId="1" applyFont="1" applyFill="1" applyBorder="1" applyAlignment="1" applyProtection="1">
      <alignment horizontal="right" vertical="top" wrapText="1"/>
    </xf>
    <xf numFmtId="0" fontId="5" fillId="0" borderId="18" xfId="2" applyFont="1" applyBorder="1" applyAlignment="1">
      <alignment horizontal="center" vertical="center" wrapText="1"/>
    </xf>
    <xf numFmtId="0" fontId="6" fillId="0" borderId="14" xfId="2" applyFont="1" applyBorder="1" applyAlignment="1">
      <alignment vertical="center" wrapText="1"/>
    </xf>
    <xf numFmtId="0" fontId="6" fillId="0" borderId="28" xfId="2" applyFont="1" applyBorder="1" applyAlignment="1">
      <alignment horizontal="center" vertical="center" wrapText="1"/>
    </xf>
    <xf numFmtId="0" fontId="5" fillId="0" borderId="2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44" fontId="13" fillId="0" borderId="26" xfId="1" applyFont="1" applyFill="1" applyBorder="1" applyAlignment="1">
      <alignment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33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2" borderId="1" xfId="2" applyFont="1" applyFill="1" applyBorder="1" applyAlignment="1">
      <alignment vertical="top"/>
    </xf>
    <xf numFmtId="0" fontId="5" fillId="2" borderId="2" xfId="2" applyFont="1" applyFill="1" applyBorder="1" applyAlignment="1">
      <alignment vertical="top"/>
    </xf>
    <xf numFmtId="0" fontId="5" fillId="2" borderId="3" xfId="2" applyFont="1" applyFill="1" applyBorder="1" applyAlignment="1">
      <alignment vertical="top"/>
    </xf>
    <xf numFmtId="0" fontId="5" fillId="2" borderId="21" xfId="2" applyFont="1" applyFill="1" applyBorder="1" applyAlignment="1">
      <alignment vertical="top"/>
    </xf>
    <xf numFmtId="0" fontId="5" fillId="2" borderId="5" xfId="2" applyFont="1" applyFill="1" applyBorder="1" applyAlignment="1">
      <alignment vertical="top"/>
    </xf>
    <xf numFmtId="0" fontId="5" fillId="2" borderId="0" xfId="2" applyFont="1" applyFill="1" applyBorder="1" applyAlignment="1">
      <alignment vertical="top"/>
    </xf>
    <xf numFmtId="0" fontId="5" fillId="2" borderId="6" xfId="2" applyFont="1" applyFill="1" applyBorder="1" applyAlignment="1">
      <alignment vertical="top"/>
    </xf>
    <xf numFmtId="0" fontId="5" fillId="2" borderId="9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29" xfId="2" applyFont="1" applyFill="1" applyBorder="1" applyAlignment="1">
      <alignment horizontal="center" vertical="center" wrapText="1"/>
    </xf>
    <xf numFmtId="0" fontId="5" fillId="2" borderId="19" xfId="2" applyFont="1" applyFill="1" applyBorder="1" applyAlignment="1">
      <alignment horizontal="center" vertical="center" wrapText="1"/>
    </xf>
    <xf numFmtId="0" fontId="5" fillId="2" borderId="8" xfId="2" applyFont="1" applyFill="1" applyBorder="1" applyAlignment="1">
      <alignment vertical="center" wrapText="1"/>
    </xf>
    <xf numFmtId="0" fontId="5" fillId="2" borderId="14" xfId="2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2" xfId="2" applyFont="1" applyFill="1" applyBorder="1" applyAlignment="1">
      <alignment vertical="center" wrapText="1"/>
    </xf>
    <xf numFmtId="0" fontId="5" fillId="2" borderId="25" xfId="2" applyFont="1" applyFill="1" applyBorder="1" applyAlignment="1">
      <alignment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2" xfId="2" applyFont="1" applyFill="1" applyBorder="1" applyAlignment="1">
      <alignment vertical="center"/>
    </xf>
    <xf numFmtId="0" fontId="5" fillId="2" borderId="5" xfId="2" applyFont="1" applyFill="1" applyBorder="1" applyAlignment="1">
      <alignment vertical="center"/>
    </xf>
    <xf numFmtId="0" fontId="5" fillId="2" borderId="22" xfId="0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/>
    </xf>
    <xf numFmtId="0" fontId="5" fillId="2" borderId="3" xfId="2" applyFont="1" applyFill="1" applyBorder="1" applyAlignment="1">
      <alignment vertical="center"/>
    </xf>
    <xf numFmtId="0" fontId="5" fillId="2" borderId="21" xfId="2" applyFont="1" applyFill="1" applyBorder="1" applyAlignment="1">
      <alignment vertical="center"/>
    </xf>
    <xf numFmtId="0" fontId="5" fillId="2" borderId="20" xfId="2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 wrapText="1"/>
    </xf>
    <xf numFmtId="0" fontId="5" fillId="2" borderId="28" xfId="2" applyFont="1" applyFill="1" applyBorder="1" applyAlignment="1">
      <alignment horizontal="center" vertical="center" wrapText="1"/>
    </xf>
    <xf numFmtId="0" fontId="5" fillId="2" borderId="16" xfId="2" applyFont="1" applyFill="1" applyBorder="1" applyAlignment="1">
      <alignment vertical="center" wrapText="1"/>
    </xf>
    <xf numFmtId="0" fontId="6" fillId="2" borderId="32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vertical="center" wrapText="1"/>
    </xf>
    <xf numFmtId="0" fontId="5" fillId="2" borderId="2" xfId="2" applyFont="1" applyFill="1" applyBorder="1" applyAlignment="1">
      <alignment vertical="center" wrapText="1"/>
    </xf>
    <xf numFmtId="0" fontId="5" fillId="2" borderId="21" xfId="2" applyFont="1" applyFill="1" applyBorder="1" applyAlignment="1">
      <alignment vertical="center" wrapText="1"/>
    </xf>
    <xf numFmtId="0" fontId="5" fillId="2" borderId="5" xfId="2" applyFont="1" applyFill="1" applyBorder="1" applyAlignment="1">
      <alignment vertical="center" wrapText="1"/>
    </xf>
    <xf numFmtId="0" fontId="5" fillId="2" borderId="3" xfId="2" applyFont="1" applyFill="1" applyBorder="1" applyAlignment="1">
      <alignment vertical="center" wrapText="1"/>
    </xf>
    <xf numFmtId="0" fontId="5" fillId="2" borderId="20" xfId="2" applyFont="1" applyFill="1" applyBorder="1" applyAlignment="1">
      <alignment vertical="center" wrapText="1"/>
    </xf>
    <xf numFmtId="0" fontId="3" fillId="0" borderId="4" xfId="2" applyFont="1" applyBorder="1" applyAlignment="1">
      <alignment horizontal="center" vertical="center"/>
    </xf>
    <xf numFmtId="0" fontId="3" fillId="0" borderId="0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21" xfId="2" applyFont="1" applyBorder="1" applyAlignment="1">
      <alignment horizontal="center" vertical="top"/>
    </xf>
    <xf numFmtId="0" fontId="3" fillId="0" borderId="5" xfId="2" applyFont="1" applyBorder="1" applyAlignment="1">
      <alignment horizontal="center" vertical="top"/>
    </xf>
    <xf numFmtId="0" fontId="3" fillId="0" borderId="20" xfId="2" applyFont="1" applyBorder="1" applyAlignment="1">
      <alignment horizontal="center" vertical="top"/>
    </xf>
    <xf numFmtId="0" fontId="5" fillId="2" borderId="27" xfId="2" applyFont="1" applyFill="1" applyBorder="1" applyAlignment="1">
      <alignment vertical="center" wrapText="1"/>
    </xf>
    <xf numFmtId="0" fontId="6" fillId="2" borderId="35" xfId="2" applyFont="1" applyFill="1" applyBorder="1" applyAlignment="1">
      <alignment vertical="center" wrapText="1"/>
    </xf>
    <xf numFmtId="0" fontId="3" fillId="0" borderId="1" xfId="2" applyFont="1" applyBorder="1" applyAlignment="1">
      <alignment horizontal="center" vertical="center"/>
    </xf>
    <xf numFmtId="0" fontId="3" fillId="0" borderId="2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5" fillId="2" borderId="12" xfId="2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vertical="center" wrapText="1"/>
    </xf>
    <xf numFmtId="0" fontId="6" fillId="2" borderId="13" xfId="2" applyFont="1" applyFill="1" applyBorder="1" applyAlignment="1">
      <alignment vertical="center" wrapText="1"/>
    </xf>
    <xf numFmtId="0" fontId="5" fillId="2" borderId="7" xfId="2" applyFont="1" applyFill="1" applyBorder="1" applyAlignment="1">
      <alignment vertical="center" wrapText="1"/>
    </xf>
    <xf numFmtId="0" fontId="5" fillId="2" borderId="13" xfId="2" applyFont="1" applyFill="1" applyBorder="1" applyAlignment="1">
      <alignment vertical="center" wrapText="1"/>
    </xf>
    <xf numFmtId="0" fontId="5" fillId="2" borderId="30" xfId="2" applyFont="1" applyFill="1" applyBorder="1" applyAlignment="1">
      <alignment vertical="center" wrapText="1"/>
    </xf>
    <xf numFmtId="0" fontId="5" fillId="2" borderId="31" xfId="2" applyFont="1" applyFill="1" applyBorder="1" applyAlignment="1">
      <alignment vertical="center" wrapText="1"/>
    </xf>
    <xf numFmtId="0" fontId="5" fillId="2" borderId="36" xfId="2" applyFont="1" applyFill="1" applyBorder="1" applyAlignment="1">
      <alignment horizontal="center" vertical="center" wrapText="1"/>
    </xf>
    <xf numFmtId="0" fontId="5" fillId="2" borderId="37" xfId="2" applyFont="1" applyFill="1" applyBorder="1" applyAlignment="1">
      <alignment horizontal="center" vertical="center" wrapText="1"/>
    </xf>
    <xf numFmtId="0" fontId="5" fillId="2" borderId="39" xfId="2" applyFont="1" applyFill="1" applyBorder="1" applyAlignment="1">
      <alignment horizontal="center" vertical="center" wrapText="1"/>
    </xf>
    <xf numFmtId="0" fontId="5" fillId="2" borderId="40" xfId="2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3350172</xdr:colOff>
      <xdr:row>15</xdr:row>
      <xdr:rowOff>0</xdr:rowOff>
    </xdr:from>
    <xdr:ext cx="184731" cy="264560"/>
    <xdr:sp macro="" textlink="">
      <xdr:nvSpPr>
        <xdr:cNvPr id="2" name="1 CuadroText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058832" y="34747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C1:I294"/>
  <sheetViews>
    <sheetView tabSelected="1" topLeftCell="A178" zoomScale="60" zoomScaleNormal="60" workbookViewId="0">
      <selection activeCell="I212" sqref="I212"/>
    </sheetView>
  </sheetViews>
  <sheetFormatPr baseColWidth="10" defaultColWidth="11.44140625" defaultRowHeight="18.75" customHeight="1" x14ac:dyDescent="0.3"/>
  <cols>
    <col min="1" max="2" width="11.44140625" style="5"/>
    <col min="3" max="3" width="29.6640625" style="29" customWidth="1"/>
    <col min="4" max="4" width="40.5546875" style="18" customWidth="1"/>
    <col min="5" max="5" width="23.77734375" style="90" customWidth="1"/>
    <col min="6" max="6" width="12.21875" style="10" bestFit="1" customWidth="1"/>
    <col min="7" max="7" width="26" style="11" customWidth="1"/>
    <col min="8" max="8" width="28.33203125" style="55" customWidth="1"/>
    <col min="9" max="9" width="22.88671875" style="61" customWidth="1"/>
    <col min="10" max="16384" width="11.44140625" style="5"/>
  </cols>
  <sheetData>
    <row r="1" spans="3:9" ht="39.6" customHeight="1" x14ac:dyDescent="0.3"/>
    <row r="2" spans="3:9" ht="34.799999999999997" customHeight="1" x14ac:dyDescent="0.3"/>
    <row r="3" spans="3:9" ht="30.6" customHeight="1" thickBot="1" x14ac:dyDescent="0.35"/>
    <row r="4" spans="3:9" s="1" customFormat="1" ht="30" customHeight="1" x14ac:dyDescent="0.3">
      <c r="C4" s="247" t="s">
        <v>79</v>
      </c>
      <c r="D4" s="248"/>
      <c r="E4" s="248"/>
      <c r="F4" s="248"/>
      <c r="G4" s="249"/>
      <c r="H4" s="55"/>
      <c r="I4" s="56"/>
    </row>
    <row r="5" spans="3:9" s="1" customFormat="1" ht="30" customHeight="1" x14ac:dyDescent="0.3">
      <c r="C5" s="239" t="s">
        <v>18</v>
      </c>
      <c r="D5" s="240"/>
      <c r="E5" s="240"/>
      <c r="F5" s="240"/>
      <c r="G5" s="241"/>
      <c r="H5" s="55"/>
      <c r="I5" s="56"/>
    </row>
    <row r="6" spans="3:9" s="1" customFormat="1" ht="30" customHeight="1" thickBot="1" x14ac:dyDescent="0.35">
      <c r="C6" s="242" t="s">
        <v>68</v>
      </c>
      <c r="D6" s="243"/>
      <c r="E6" s="243"/>
      <c r="F6" s="243"/>
      <c r="G6" s="244"/>
      <c r="H6" s="55"/>
      <c r="I6" s="56"/>
    </row>
    <row r="7" spans="3:9" s="2" customFormat="1" ht="24.9" customHeight="1" x14ac:dyDescent="0.3">
      <c r="C7" s="233" t="s">
        <v>0</v>
      </c>
      <c r="D7" s="234"/>
      <c r="E7" s="234"/>
      <c r="F7" s="234"/>
      <c r="G7" s="237"/>
      <c r="H7" s="57"/>
      <c r="I7" s="55"/>
    </row>
    <row r="8" spans="3:9" s="2" customFormat="1" ht="24.9" customHeight="1" thickBot="1" x14ac:dyDescent="0.35">
      <c r="C8" s="235"/>
      <c r="D8" s="236"/>
      <c r="E8" s="236"/>
      <c r="F8" s="236"/>
      <c r="G8" s="238"/>
      <c r="H8" s="57"/>
      <c r="I8" s="55"/>
    </row>
    <row r="9" spans="3:9" s="4" customFormat="1" ht="27.9" customHeight="1" x14ac:dyDescent="0.3">
      <c r="C9" s="231" t="s">
        <v>77</v>
      </c>
      <c r="D9" s="255" t="s">
        <v>1</v>
      </c>
      <c r="E9" s="257" t="s">
        <v>80</v>
      </c>
      <c r="F9" s="261" t="s">
        <v>2</v>
      </c>
      <c r="G9" s="211" t="s">
        <v>3</v>
      </c>
      <c r="H9" s="58"/>
      <c r="I9" s="51"/>
    </row>
    <row r="10" spans="3:9" s="4" customFormat="1" ht="27.9" customHeight="1" thickBot="1" x14ac:dyDescent="0.35">
      <c r="C10" s="232"/>
      <c r="D10" s="256"/>
      <c r="E10" s="258"/>
      <c r="F10" s="262"/>
      <c r="G10" s="212"/>
      <c r="H10" s="58"/>
      <c r="I10" s="51"/>
    </row>
    <row r="11" spans="3:9" s="19" customFormat="1" ht="39.9" customHeight="1" x14ac:dyDescent="0.3">
      <c r="C11" s="86" t="s">
        <v>81</v>
      </c>
      <c r="D11" s="30" t="s">
        <v>64</v>
      </c>
      <c r="E11" s="91">
        <v>1</v>
      </c>
      <c r="F11" s="23" t="s">
        <v>4</v>
      </c>
      <c r="G11" s="87">
        <f>27374*2</f>
        <v>54748</v>
      </c>
      <c r="H11" s="54"/>
      <c r="I11" s="59"/>
    </row>
    <row r="12" spans="3:9" s="6" customFormat="1" ht="39.9" customHeight="1" thickBot="1" x14ac:dyDescent="0.35">
      <c r="C12" s="112" t="s">
        <v>81</v>
      </c>
      <c r="D12" s="76" t="s">
        <v>62</v>
      </c>
      <c r="E12" s="92">
        <v>1</v>
      </c>
      <c r="F12" s="121" t="s">
        <v>4</v>
      </c>
      <c r="G12" s="89">
        <f>7841*2</f>
        <v>15682</v>
      </c>
      <c r="H12" s="54"/>
      <c r="I12" s="60"/>
    </row>
    <row r="13" spans="3:9" s="6" customFormat="1" ht="39.9" customHeight="1" thickBot="1" x14ac:dyDescent="0.35">
      <c r="C13" s="83"/>
      <c r="D13" s="110" t="s">
        <v>78</v>
      </c>
      <c r="E13" s="111">
        <v>2</v>
      </c>
      <c r="F13" s="82"/>
      <c r="G13" s="80"/>
      <c r="H13" s="54"/>
      <c r="I13" s="60"/>
    </row>
    <row r="14" spans="3:9" s="6" customFormat="1" ht="39.9" customHeight="1" x14ac:dyDescent="0.3">
      <c r="C14" s="83"/>
      <c r="D14" s="83"/>
      <c r="E14" s="93"/>
      <c r="F14" s="82"/>
      <c r="G14" s="80"/>
      <c r="H14" s="54"/>
      <c r="I14" s="60"/>
    </row>
    <row r="15" spans="3:9" s="6" customFormat="1" ht="39.9" customHeight="1" thickBot="1" x14ac:dyDescent="0.35">
      <c r="C15" s="83"/>
      <c r="D15" s="83"/>
      <c r="E15" s="93"/>
      <c r="F15" s="82"/>
      <c r="G15" s="80"/>
      <c r="H15" s="54"/>
      <c r="I15" s="60"/>
    </row>
    <row r="16" spans="3:9" s="9" customFormat="1" ht="30" customHeight="1" x14ac:dyDescent="0.3">
      <c r="C16" s="247" t="s">
        <v>79</v>
      </c>
      <c r="D16" s="248"/>
      <c r="E16" s="248"/>
      <c r="F16" s="248"/>
      <c r="G16" s="249"/>
      <c r="H16" s="25"/>
      <c r="I16" s="63"/>
    </row>
    <row r="17" spans="3:9" s="9" customFormat="1" ht="30" customHeight="1" x14ac:dyDescent="0.3">
      <c r="C17" s="239" t="s">
        <v>18</v>
      </c>
      <c r="D17" s="240"/>
      <c r="E17" s="240"/>
      <c r="F17" s="240"/>
      <c r="G17" s="241"/>
      <c r="H17" s="25"/>
      <c r="I17" s="63"/>
    </row>
    <row r="18" spans="3:9" s="9" customFormat="1" ht="30" customHeight="1" thickBot="1" x14ac:dyDescent="0.35">
      <c r="C18" s="242" t="s">
        <v>68</v>
      </c>
      <c r="D18" s="243"/>
      <c r="E18" s="243"/>
      <c r="F18" s="243"/>
      <c r="G18" s="244"/>
      <c r="H18" s="25"/>
      <c r="I18" s="63"/>
    </row>
    <row r="19" spans="3:9" s="3" customFormat="1" ht="24.9" customHeight="1" x14ac:dyDescent="0.3">
      <c r="C19" s="225" t="s">
        <v>38</v>
      </c>
      <c r="D19" s="222"/>
      <c r="E19" s="222"/>
      <c r="F19" s="222"/>
      <c r="G19" s="226"/>
      <c r="H19" s="58"/>
      <c r="I19" s="64"/>
    </row>
    <row r="20" spans="3:9" s="3" customFormat="1" ht="24.9" customHeight="1" thickBot="1" x14ac:dyDescent="0.35">
      <c r="C20" s="227"/>
      <c r="D20" s="223"/>
      <c r="E20" s="223"/>
      <c r="F20" s="223"/>
      <c r="G20" s="228"/>
      <c r="H20" s="58"/>
      <c r="I20" s="64"/>
    </row>
    <row r="21" spans="3:9" s="3" customFormat="1" ht="24.9" customHeight="1" x14ac:dyDescent="0.3">
      <c r="C21" s="231" t="s">
        <v>77</v>
      </c>
      <c r="D21" s="255" t="s">
        <v>1</v>
      </c>
      <c r="E21" s="259" t="s">
        <v>80</v>
      </c>
      <c r="F21" s="217" t="s">
        <v>2</v>
      </c>
      <c r="G21" s="211" t="s">
        <v>11</v>
      </c>
      <c r="H21" s="58"/>
      <c r="I21" s="64"/>
    </row>
    <row r="22" spans="3:9" s="3" customFormat="1" ht="24.9" customHeight="1" thickBot="1" x14ac:dyDescent="0.35">
      <c r="C22" s="232"/>
      <c r="D22" s="256"/>
      <c r="E22" s="260"/>
      <c r="F22" s="229"/>
      <c r="G22" s="212"/>
      <c r="H22" s="58"/>
      <c r="I22" s="64"/>
    </row>
    <row r="23" spans="3:9" s="19" customFormat="1" ht="39.9" customHeight="1" x14ac:dyDescent="0.3">
      <c r="C23" s="86" t="s">
        <v>81</v>
      </c>
      <c r="D23" s="30" t="s">
        <v>12</v>
      </c>
      <c r="E23" s="91">
        <v>7</v>
      </c>
      <c r="F23" s="23" t="s">
        <v>4</v>
      </c>
      <c r="G23" s="87">
        <f>14832*2</f>
        <v>29664</v>
      </c>
      <c r="H23" s="54"/>
      <c r="I23" s="59"/>
    </row>
    <row r="24" spans="3:9" s="19" customFormat="1" ht="39.9" customHeight="1" thickBot="1" x14ac:dyDescent="0.35">
      <c r="C24" s="88" t="s">
        <v>81</v>
      </c>
      <c r="D24" s="76" t="s">
        <v>58</v>
      </c>
      <c r="E24" s="92">
        <v>1</v>
      </c>
      <c r="F24" s="121" t="s">
        <v>5</v>
      </c>
      <c r="G24" s="120">
        <v>8716.7800000000007</v>
      </c>
      <c r="H24" s="54"/>
      <c r="I24" s="59"/>
    </row>
    <row r="25" spans="3:9" s="19" customFormat="1" ht="39.9" customHeight="1" thickBot="1" x14ac:dyDescent="0.35">
      <c r="C25" s="83"/>
      <c r="D25" s="108" t="s">
        <v>78</v>
      </c>
      <c r="E25" s="109">
        <v>8</v>
      </c>
      <c r="F25" s="82"/>
      <c r="G25" s="80"/>
      <c r="H25" s="54"/>
      <c r="I25" s="59"/>
    </row>
    <row r="26" spans="3:9" s="19" customFormat="1" ht="39.9" customHeight="1" x14ac:dyDescent="0.3">
      <c r="C26" s="83"/>
      <c r="D26" s="83"/>
      <c r="E26" s="93"/>
      <c r="F26" s="82"/>
      <c r="G26" s="80"/>
      <c r="H26" s="54"/>
      <c r="I26" s="59"/>
    </row>
    <row r="27" spans="3:9" ht="30" customHeight="1" thickBot="1" x14ac:dyDescent="0.35">
      <c r="C27" s="32"/>
      <c r="D27" s="32"/>
      <c r="E27" s="95"/>
      <c r="F27" s="7"/>
      <c r="G27" s="33"/>
      <c r="H27" s="25"/>
    </row>
    <row r="28" spans="3:9" s="9" customFormat="1" ht="30" customHeight="1" x14ac:dyDescent="0.3">
      <c r="C28" s="247" t="s">
        <v>79</v>
      </c>
      <c r="D28" s="248"/>
      <c r="E28" s="248"/>
      <c r="F28" s="248"/>
      <c r="G28" s="249"/>
      <c r="H28" s="25"/>
      <c r="I28" s="63"/>
    </row>
    <row r="29" spans="3:9" s="9" customFormat="1" ht="30" customHeight="1" x14ac:dyDescent="0.3">
      <c r="C29" s="239" t="s">
        <v>18</v>
      </c>
      <c r="D29" s="240"/>
      <c r="E29" s="240"/>
      <c r="F29" s="240"/>
      <c r="G29" s="241"/>
      <c r="H29" s="25"/>
      <c r="I29" s="63"/>
    </row>
    <row r="30" spans="3:9" s="9" customFormat="1" ht="30" customHeight="1" thickBot="1" x14ac:dyDescent="0.35">
      <c r="C30" s="242" t="s">
        <v>68</v>
      </c>
      <c r="D30" s="243"/>
      <c r="E30" s="243"/>
      <c r="F30" s="243"/>
      <c r="G30" s="244"/>
      <c r="H30" s="25"/>
      <c r="I30" s="63"/>
    </row>
    <row r="31" spans="3:9" s="3" customFormat="1" ht="24.75" customHeight="1" x14ac:dyDescent="0.3">
      <c r="C31" s="233" t="s">
        <v>39</v>
      </c>
      <c r="D31" s="234"/>
      <c r="E31" s="234"/>
      <c r="F31" s="234"/>
      <c r="G31" s="237"/>
      <c r="H31" s="57"/>
      <c r="I31" s="64"/>
    </row>
    <row r="32" spans="3:9" s="3" customFormat="1" ht="24.9" customHeight="1" thickBot="1" x14ac:dyDescent="0.35">
      <c r="C32" s="235"/>
      <c r="D32" s="236"/>
      <c r="E32" s="236"/>
      <c r="F32" s="236"/>
      <c r="G32" s="238"/>
      <c r="H32" s="57"/>
      <c r="I32" s="64"/>
    </row>
    <row r="33" spans="3:9" s="3" customFormat="1" ht="24.9" customHeight="1" x14ac:dyDescent="0.3">
      <c r="C33" s="245" t="s">
        <v>77</v>
      </c>
      <c r="D33" s="219" t="s">
        <v>1</v>
      </c>
      <c r="E33" s="213" t="s">
        <v>80</v>
      </c>
      <c r="F33" s="221" t="s">
        <v>2</v>
      </c>
      <c r="G33" s="224" t="s">
        <v>3</v>
      </c>
      <c r="H33" s="58"/>
      <c r="I33" s="64"/>
    </row>
    <row r="34" spans="3:9" s="3" customFormat="1" ht="24.9" customHeight="1" thickBot="1" x14ac:dyDescent="0.35">
      <c r="C34" s="252"/>
      <c r="D34" s="216"/>
      <c r="E34" s="230"/>
      <c r="F34" s="229"/>
      <c r="G34" s="212"/>
      <c r="H34" s="58"/>
      <c r="I34" s="64"/>
    </row>
    <row r="35" spans="3:9" s="59" customFormat="1" ht="39.9" customHeight="1" x14ac:dyDescent="0.3">
      <c r="C35" s="201" t="s">
        <v>81</v>
      </c>
      <c r="D35" s="30" t="s">
        <v>71</v>
      </c>
      <c r="E35" s="96">
        <v>1</v>
      </c>
      <c r="F35" s="78" t="s">
        <v>20</v>
      </c>
      <c r="G35" s="116">
        <v>8716.7800000000007</v>
      </c>
      <c r="H35" s="54"/>
    </row>
    <row r="36" spans="3:9" s="19" customFormat="1" ht="39.9" customHeight="1" x14ac:dyDescent="0.3">
      <c r="C36" s="201" t="s">
        <v>81</v>
      </c>
      <c r="D36" s="30" t="s">
        <v>71</v>
      </c>
      <c r="E36" s="91">
        <v>1</v>
      </c>
      <c r="F36" s="23" t="s">
        <v>5</v>
      </c>
      <c r="G36" s="116">
        <v>8716.7800000000007</v>
      </c>
      <c r="H36" s="54"/>
      <c r="I36" s="59"/>
    </row>
    <row r="37" spans="3:9" s="19" customFormat="1" ht="39.9" customHeight="1" thickBot="1" x14ac:dyDescent="0.35">
      <c r="C37" s="202" t="s">
        <v>81</v>
      </c>
      <c r="D37" s="76" t="s">
        <v>19</v>
      </c>
      <c r="E37" s="92">
        <v>1</v>
      </c>
      <c r="F37" s="121" t="s">
        <v>4</v>
      </c>
      <c r="G37" s="120">
        <f>8452*2</f>
        <v>16904</v>
      </c>
      <c r="H37" s="54"/>
      <c r="I37" s="59"/>
    </row>
    <row r="38" spans="3:9" s="19" customFormat="1" ht="39.9" customHeight="1" thickBot="1" x14ac:dyDescent="0.35">
      <c r="C38" s="83"/>
      <c r="D38" s="110" t="s">
        <v>78</v>
      </c>
      <c r="E38" s="111">
        <v>3</v>
      </c>
      <c r="F38" s="82"/>
      <c r="G38" s="80"/>
      <c r="H38" s="54"/>
      <c r="I38" s="59"/>
    </row>
    <row r="39" spans="3:9" s="19" customFormat="1" ht="39.9" customHeight="1" x14ac:dyDescent="0.3">
      <c r="C39" s="83"/>
      <c r="D39" s="83"/>
      <c r="E39" s="93"/>
      <c r="F39" s="82"/>
      <c r="G39" s="80"/>
      <c r="H39" s="54"/>
      <c r="I39" s="59"/>
    </row>
    <row r="40" spans="3:9" s="19" customFormat="1" ht="39.9" customHeight="1" thickBot="1" x14ac:dyDescent="0.35">
      <c r="C40" s="83"/>
      <c r="D40" s="83"/>
      <c r="E40" s="93"/>
      <c r="F40" s="82"/>
      <c r="G40" s="80"/>
      <c r="H40" s="54"/>
      <c r="I40" s="59"/>
    </row>
    <row r="41" spans="3:9" s="9" customFormat="1" ht="30" customHeight="1" x14ac:dyDescent="0.3">
      <c r="C41" s="247" t="s">
        <v>79</v>
      </c>
      <c r="D41" s="248"/>
      <c r="E41" s="248"/>
      <c r="F41" s="248"/>
      <c r="G41" s="249"/>
      <c r="H41" s="25"/>
      <c r="I41" s="63"/>
    </row>
    <row r="42" spans="3:9" s="9" customFormat="1" ht="30" customHeight="1" x14ac:dyDescent="0.3">
      <c r="C42" s="239" t="s">
        <v>18</v>
      </c>
      <c r="D42" s="240"/>
      <c r="E42" s="240"/>
      <c r="F42" s="240"/>
      <c r="G42" s="241"/>
      <c r="H42" s="25"/>
      <c r="I42" s="63"/>
    </row>
    <row r="43" spans="3:9" s="9" customFormat="1" ht="30" customHeight="1" thickBot="1" x14ac:dyDescent="0.35">
      <c r="C43" s="242" t="s">
        <v>68</v>
      </c>
      <c r="D43" s="243"/>
      <c r="E43" s="243"/>
      <c r="F43" s="243"/>
      <c r="G43" s="244"/>
      <c r="H43" s="25"/>
      <c r="I43" s="63"/>
    </row>
    <row r="44" spans="3:9" s="3" customFormat="1" ht="24.9" customHeight="1" x14ac:dyDescent="0.3">
      <c r="C44" s="233" t="s">
        <v>40</v>
      </c>
      <c r="D44" s="234"/>
      <c r="E44" s="234"/>
      <c r="F44" s="234"/>
      <c r="G44" s="237"/>
      <c r="H44" s="57"/>
      <c r="I44" s="64"/>
    </row>
    <row r="45" spans="3:9" s="3" customFormat="1" ht="24.9" customHeight="1" thickBot="1" x14ac:dyDescent="0.35">
      <c r="C45" s="235"/>
      <c r="D45" s="236"/>
      <c r="E45" s="236"/>
      <c r="F45" s="236"/>
      <c r="G45" s="238"/>
      <c r="H45" s="57"/>
      <c r="I45" s="64"/>
    </row>
    <row r="46" spans="3:9" s="3" customFormat="1" ht="24.9" customHeight="1" x14ac:dyDescent="0.3">
      <c r="C46" s="245" t="s">
        <v>77</v>
      </c>
      <c r="D46" s="219" t="s">
        <v>1</v>
      </c>
      <c r="E46" s="213" t="s">
        <v>80</v>
      </c>
      <c r="F46" s="221" t="s">
        <v>2</v>
      </c>
      <c r="G46" s="224" t="s">
        <v>3</v>
      </c>
      <c r="H46" s="58"/>
      <c r="I46" s="64"/>
    </row>
    <row r="47" spans="3:9" s="3" customFormat="1" ht="24.9" customHeight="1" thickBot="1" x14ac:dyDescent="0.35">
      <c r="C47" s="252"/>
      <c r="D47" s="216"/>
      <c r="E47" s="230"/>
      <c r="F47" s="229"/>
      <c r="G47" s="212"/>
      <c r="H47" s="58"/>
      <c r="I47" s="64"/>
    </row>
    <row r="48" spans="3:9" s="19" customFormat="1" ht="39.9" customHeight="1" x14ac:dyDescent="0.3">
      <c r="C48" s="199" t="s">
        <v>81</v>
      </c>
      <c r="D48" s="31" t="s">
        <v>51</v>
      </c>
      <c r="E48" s="94">
        <v>1</v>
      </c>
      <c r="F48" s="42" t="s">
        <v>4</v>
      </c>
      <c r="G48" s="200">
        <f>15069*2</f>
        <v>30138</v>
      </c>
      <c r="H48" s="54"/>
      <c r="I48" s="59"/>
    </row>
    <row r="49" spans="3:9" s="19" customFormat="1" ht="39.9" customHeight="1" x14ac:dyDescent="0.3">
      <c r="C49" s="199" t="s">
        <v>81</v>
      </c>
      <c r="D49" s="30" t="s">
        <v>21</v>
      </c>
      <c r="E49" s="91">
        <v>1</v>
      </c>
      <c r="F49" s="23" t="s">
        <v>5</v>
      </c>
      <c r="G49" s="200">
        <f>6618*2</f>
        <v>13236</v>
      </c>
      <c r="H49" s="54"/>
      <c r="I49" s="59"/>
    </row>
    <row r="50" spans="3:9" s="19" customFormat="1" ht="39.9" customHeight="1" x14ac:dyDescent="0.3">
      <c r="C50" s="199" t="s">
        <v>81</v>
      </c>
      <c r="D50" s="31" t="s">
        <v>22</v>
      </c>
      <c r="E50" s="94">
        <v>1</v>
      </c>
      <c r="F50" s="42" t="s">
        <v>5</v>
      </c>
      <c r="G50" s="200">
        <f>9053*2</f>
        <v>18106</v>
      </c>
      <c r="H50" s="54"/>
      <c r="I50" s="59"/>
    </row>
    <row r="51" spans="3:9" s="19" customFormat="1" ht="39.9" customHeight="1" x14ac:dyDescent="0.3">
      <c r="C51" s="199" t="s">
        <v>81</v>
      </c>
      <c r="D51" s="41" t="s">
        <v>69</v>
      </c>
      <c r="E51" s="97">
        <v>1</v>
      </c>
      <c r="F51" s="122" t="s">
        <v>5</v>
      </c>
      <c r="G51" s="200">
        <f>7841*2</f>
        <v>15682</v>
      </c>
      <c r="H51" s="54"/>
      <c r="I51" s="59"/>
    </row>
    <row r="52" spans="3:9" s="19" customFormat="1" ht="39.9" customHeight="1" x14ac:dyDescent="0.3">
      <c r="C52" s="199" t="s">
        <v>81</v>
      </c>
      <c r="D52" s="31" t="s">
        <v>23</v>
      </c>
      <c r="E52" s="94">
        <v>1</v>
      </c>
      <c r="F52" s="42" t="s">
        <v>5</v>
      </c>
      <c r="G52" s="200">
        <f>6618*2</f>
        <v>13236</v>
      </c>
      <c r="H52" s="54"/>
      <c r="I52" s="59"/>
    </row>
    <row r="53" spans="3:9" s="19" customFormat="1" ht="39.9" customHeight="1" thickBot="1" x14ac:dyDescent="0.35">
      <c r="C53" s="88" t="s">
        <v>67</v>
      </c>
      <c r="D53" s="76" t="s">
        <v>59</v>
      </c>
      <c r="E53" s="92">
        <v>1</v>
      </c>
      <c r="F53" s="121" t="s">
        <v>5</v>
      </c>
      <c r="G53" s="120">
        <v>8716.7800000000007</v>
      </c>
      <c r="H53" s="54"/>
      <c r="I53" s="59"/>
    </row>
    <row r="54" spans="3:9" s="19" customFormat="1" ht="39.9" customHeight="1" thickBot="1" x14ac:dyDescent="0.35">
      <c r="C54" s="83"/>
      <c r="D54" s="198" t="s">
        <v>78</v>
      </c>
      <c r="E54" s="203">
        <v>6</v>
      </c>
      <c r="F54" s="82"/>
      <c r="G54" s="80"/>
      <c r="H54" s="54"/>
      <c r="I54" s="59"/>
    </row>
    <row r="55" spans="3:9" s="19" customFormat="1" ht="39.9" customHeight="1" x14ac:dyDescent="0.3">
      <c r="C55" s="83"/>
      <c r="D55" s="83"/>
      <c r="E55" s="93"/>
      <c r="F55" s="82"/>
      <c r="G55" s="80"/>
      <c r="H55" s="54"/>
      <c r="I55" s="59"/>
    </row>
    <row r="56" spans="3:9" ht="30" customHeight="1" x14ac:dyDescent="0.3">
      <c r="C56" s="32"/>
      <c r="D56" s="32"/>
      <c r="E56" s="95"/>
      <c r="F56" s="7"/>
      <c r="G56" s="33"/>
      <c r="H56" s="25"/>
    </row>
    <row r="57" spans="3:9" ht="30" customHeight="1" thickBot="1" x14ac:dyDescent="0.35">
      <c r="C57" s="32"/>
      <c r="D57" s="32"/>
      <c r="E57" s="95"/>
      <c r="F57" s="7"/>
      <c r="G57" s="33"/>
      <c r="H57" s="25"/>
    </row>
    <row r="58" spans="3:9" s="9" customFormat="1" ht="30" customHeight="1" x14ac:dyDescent="0.3">
      <c r="C58" s="247" t="s">
        <v>79</v>
      </c>
      <c r="D58" s="248"/>
      <c r="E58" s="248"/>
      <c r="F58" s="248"/>
      <c r="G58" s="249"/>
      <c r="H58" s="25"/>
      <c r="I58" s="63"/>
    </row>
    <row r="59" spans="3:9" s="9" customFormat="1" ht="30" customHeight="1" x14ac:dyDescent="0.3">
      <c r="C59" s="239" t="s">
        <v>18</v>
      </c>
      <c r="D59" s="240"/>
      <c r="E59" s="240"/>
      <c r="F59" s="240"/>
      <c r="G59" s="241"/>
      <c r="H59" s="25"/>
      <c r="I59" s="63"/>
    </row>
    <row r="60" spans="3:9" s="9" customFormat="1" ht="30" customHeight="1" thickBot="1" x14ac:dyDescent="0.35">
      <c r="C60" s="242" t="s">
        <v>68</v>
      </c>
      <c r="D60" s="243"/>
      <c r="E60" s="243"/>
      <c r="F60" s="243"/>
      <c r="G60" s="244"/>
      <c r="H60" s="25"/>
      <c r="I60" s="63"/>
    </row>
    <row r="61" spans="3:9" s="3" customFormat="1" ht="24.9" customHeight="1" x14ac:dyDescent="0.3">
      <c r="C61" s="233" t="s">
        <v>41</v>
      </c>
      <c r="D61" s="234"/>
      <c r="E61" s="234"/>
      <c r="F61" s="234"/>
      <c r="G61" s="237"/>
      <c r="H61" s="57"/>
      <c r="I61" s="64"/>
    </row>
    <row r="62" spans="3:9" s="3" customFormat="1" ht="24.9" customHeight="1" thickBot="1" x14ac:dyDescent="0.35">
      <c r="C62" s="235"/>
      <c r="D62" s="236"/>
      <c r="E62" s="236"/>
      <c r="F62" s="236"/>
      <c r="G62" s="238"/>
      <c r="H62" s="57"/>
      <c r="I62" s="64"/>
    </row>
    <row r="63" spans="3:9" s="3" customFormat="1" ht="24.9" customHeight="1" x14ac:dyDescent="0.3">
      <c r="C63" s="245" t="s">
        <v>77</v>
      </c>
      <c r="D63" s="219" t="s">
        <v>1</v>
      </c>
      <c r="E63" s="213" t="s">
        <v>80</v>
      </c>
      <c r="F63" s="221" t="s">
        <v>2</v>
      </c>
      <c r="G63" s="224" t="s">
        <v>14</v>
      </c>
      <c r="H63" s="58"/>
      <c r="I63" s="64"/>
    </row>
    <row r="64" spans="3:9" s="3" customFormat="1" ht="24.9" customHeight="1" thickBot="1" x14ac:dyDescent="0.35">
      <c r="C64" s="254"/>
      <c r="D64" s="216"/>
      <c r="E64" s="230"/>
      <c r="F64" s="229"/>
      <c r="G64" s="212"/>
      <c r="H64" s="58"/>
      <c r="I64" s="64"/>
    </row>
    <row r="65" spans="3:9" s="19" customFormat="1" ht="39.9" customHeight="1" x14ac:dyDescent="0.3">
      <c r="C65" s="86" t="s">
        <v>81</v>
      </c>
      <c r="D65" s="35" t="s">
        <v>15</v>
      </c>
      <c r="E65" s="98">
        <v>1</v>
      </c>
      <c r="F65" s="23" t="s">
        <v>4</v>
      </c>
      <c r="G65" s="87">
        <f>19897*2</f>
        <v>39794</v>
      </c>
      <c r="H65" s="54"/>
      <c r="I65" s="59"/>
    </row>
    <row r="66" spans="3:9" s="19" customFormat="1" ht="39.9" customHeight="1" thickBot="1" x14ac:dyDescent="0.35">
      <c r="C66" s="112" t="s">
        <v>81</v>
      </c>
      <c r="D66" s="196" t="s">
        <v>58</v>
      </c>
      <c r="E66" s="197">
        <v>2</v>
      </c>
      <c r="F66" s="178" t="s">
        <v>5</v>
      </c>
      <c r="G66" s="120">
        <v>8716.7800000000007</v>
      </c>
      <c r="H66" s="54"/>
      <c r="I66" s="59"/>
    </row>
    <row r="67" spans="3:9" s="19" customFormat="1" ht="39.9" customHeight="1" thickBot="1" x14ac:dyDescent="0.35">
      <c r="C67" s="83"/>
      <c r="D67" s="190" t="s">
        <v>78</v>
      </c>
      <c r="E67" s="195">
        <v>3</v>
      </c>
      <c r="F67" s="82"/>
      <c r="G67" s="80"/>
      <c r="H67" s="54"/>
      <c r="I67" s="59"/>
    </row>
    <row r="68" spans="3:9" s="19" customFormat="1" ht="39.9" customHeight="1" x14ac:dyDescent="0.3">
      <c r="C68" s="83"/>
      <c r="D68" s="84"/>
      <c r="E68" s="99"/>
      <c r="F68" s="82"/>
      <c r="G68" s="80"/>
      <c r="H68" s="54"/>
      <c r="I68" s="59"/>
    </row>
    <row r="69" spans="3:9" s="19" customFormat="1" ht="39.9" customHeight="1" thickBot="1" x14ac:dyDescent="0.35">
      <c r="C69" s="83"/>
      <c r="D69" s="84"/>
      <c r="E69" s="99"/>
      <c r="F69" s="82"/>
      <c r="G69" s="80"/>
      <c r="H69" s="54"/>
      <c r="I69" s="59"/>
    </row>
    <row r="70" spans="3:9" s="9" customFormat="1" ht="30" customHeight="1" x14ac:dyDescent="0.3">
      <c r="C70" s="247" t="s">
        <v>79</v>
      </c>
      <c r="D70" s="248"/>
      <c r="E70" s="248"/>
      <c r="F70" s="248"/>
      <c r="G70" s="249"/>
      <c r="H70" s="25"/>
      <c r="I70" s="63"/>
    </row>
    <row r="71" spans="3:9" s="9" customFormat="1" ht="30" customHeight="1" x14ac:dyDescent="0.3">
      <c r="C71" s="239" t="s">
        <v>18</v>
      </c>
      <c r="D71" s="240"/>
      <c r="E71" s="240"/>
      <c r="F71" s="240"/>
      <c r="G71" s="241"/>
      <c r="H71" s="25"/>
      <c r="I71" s="63"/>
    </row>
    <row r="72" spans="3:9" s="9" customFormat="1" ht="30" customHeight="1" thickBot="1" x14ac:dyDescent="0.35">
      <c r="C72" s="242" t="s">
        <v>68</v>
      </c>
      <c r="D72" s="243"/>
      <c r="E72" s="243"/>
      <c r="F72" s="243"/>
      <c r="G72" s="244"/>
      <c r="H72" s="25"/>
      <c r="I72" s="63"/>
    </row>
    <row r="73" spans="3:9" s="3" customFormat="1" ht="24.9" customHeight="1" x14ac:dyDescent="0.3">
      <c r="C73" s="233" t="s">
        <v>89</v>
      </c>
      <c r="D73" s="234"/>
      <c r="E73" s="234"/>
      <c r="F73" s="234"/>
      <c r="G73" s="237"/>
      <c r="H73" s="57"/>
      <c r="I73" s="64"/>
    </row>
    <row r="74" spans="3:9" s="3" customFormat="1" ht="24.9" customHeight="1" thickBot="1" x14ac:dyDescent="0.35">
      <c r="C74" s="235"/>
      <c r="D74" s="236"/>
      <c r="E74" s="236"/>
      <c r="F74" s="236"/>
      <c r="G74" s="238"/>
      <c r="H74" s="57"/>
      <c r="I74" s="64"/>
    </row>
    <row r="75" spans="3:9" s="3" customFormat="1" ht="24.9" customHeight="1" x14ac:dyDescent="0.3">
      <c r="C75" s="245" t="s">
        <v>77</v>
      </c>
      <c r="D75" s="219" t="s">
        <v>1</v>
      </c>
      <c r="E75" s="213" t="s">
        <v>80</v>
      </c>
      <c r="F75" s="221" t="s">
        <v>2</v>
      </c>
      <c r="G75" s="224" t="s">
        <v>3</v>
      </c>
      <c r="H75" s="58"/>
      <c r="I75" s="64"/>
    </row>
    <row r="76" spans="3:9" s="3" customFormat="1" ht="24.9" customHeight="1" thickBot="1" x14ac:dyDescent="0.35">
      <c r="C76" s="252"/>
      <c r="D76" s="216"/>
      <c r="E76" s="230"/>
      <c r="F76" s="229"/>
      <c r="G76" s="212"/>
      <c r="H76" s="58"/>
      <c r="I76" s="64"/>
    </row>
    <row r="77" spans="3:9" s="19" customFormat="1" ht="39.9" customHeight="1" x14ac:dyDescent="0.3">
      <c r="C77" s="135" t="s">
        <v>81</v>
      </c>
      <c r="D77" s="36" t="s">
        <v>61</v>
      </c>
      <c r="E77" s="100">
        <v>1</v>
      </c>
      <c r="F77" s="24" t="s">
        <v>5</v>
      </c>
      <c r="G77" s="146">
        <f>8476*2</f>
        <v>16952</v>
      </c>
      <c r="H77" s="54"/>
      <c r="I77" s="59"/>
    </row>
    <row r="78" spans="3:9" s="19" customFormat="1" ht="39.9" customHeight="1" x14ac:dyDescent="0.3">
      <c r="C78" s="135" t="s">
        <v>81</v>
      </c>
      <c r="D78" s="36" t="s">
        <v>70</v>
      </c>
      <c r="E78" s="100">
        <v>1</v>
      </c>
      <c r="F78" s="24" t="s">
        <v>5</v>
      </c>
      <c r="G78" s="146">
        <f>7227*2</f>
        <v>14454</v>
      </c>
      <c r="H78" s="54"/>
      <c r="I78" s="59"/>
    </row>
    <row r="79" spans="3:9" s="19" customFormat="1" ht="39.9" customHeight="1" x14ac:dyDescent="0.3">
      <c r="C79" s="135" t="s">
        <v>81</v>
      </c>
      <c r="D79" s="34" t="s">
        <v>53</v>
      </c>
      <c r="E79" s="101">
        <v>1</v>
      </c>
      <c r="F79" s="20" t="s">
        <v>5</v>
      </c>
      <c r="G79" s="116">
        <v>8716.7800000000007</v>
      </c>
      <c r="H79" s="54"/>
      <c r="I79" s="59"/>
    </row>
    <row r="80" spans="3:9" s="19" customFormat="1" ht="39.9" customHeight="1" thickBot="1" x14ac:dyDescent="0.35">
      <c r="C80" s="136" t="s">
        <v>81</v>
      </c>
      <c r="D80" s="137" t="s">
        <v>85</v>
      </c>
      <c r="E80" s="138">
        <v>1</v>
      </c>
      <c r="F80" s="151" t="s">
        <v>5</v>
      </c>
      <c r="G80" s="167">
        <f>5432*2</f>
        <v>10864</v>
      </c>
      <c r="H80" s="54"/>
      <c r="I80" s="59"/>
    </row>
    <row r="81" spans="3:9" s="19" customFormat="1" ht="49.8" customHeight="1" thickBot="1" x14ac:dyDescent="0.35">
      <c r="C81" s="136" t="s">
        <v>67</v>
      </c>
      <c r="D81" s="179" t="s">
        <v>48</v>
      </c>
      <c r="E81" s="180">
        <v>1</v>
      </c>
      <c r="F81" s="181" t="s">
        <v>5</v>
      </c>
      <c r="G81" s="120">
        <v>8716.7800000000007</v>
      </c>
      <c r="H81" s="54"/>
      <c r="I81" s="59"/>
    </row>
    <row r="82" spans="3:9" s="19" customFormat="1" ht="39.9" customHeight="1" thickBot="1" x14ac:dyDescent="0.35">
      <c r="C82" s="45"/>
      <c r="D82" s="165" t="s">
        <v>78</v>
      </c>
      <c r="E82" s="166">
        <v>4</v>
      </c>
      <c r="F82" s="44"/>
      <c r="G82" s="46"/>
      <c r="H82" s="54"/>
      <c r="I82" s="59"/>
    </row>
    <row r="83" spans="3:9" ht="30" customHeight="1" x14ac:dyDescent="0.3">
      <c r="C83" s="32"/>
      <c r="D83" s="32"/>
      <c r="E83" s="95"/>
      <c r="F83" s="7"/>
      <c r="G83" s="33"/>
      <c r="H83" s="25"/>
    </row>
    <row r="84" spans="3:9" ht="30" customHeight="1" x14ac:dyDescent="0.3">
      <c r="C84" s="32"/>
      <c r="D84" s="32"/>
      <c r="E84" s="95"/>
      <c r="F84" s="7"/>
      <c r="G84" s="33"/>
      <c r="H84" s="25"/>
    </row>
    <row r="85" spans="3:9" ht="30" customHeight="1" x14ac:dyDescent="0.3">
      <c r="C85" s="32"/>
      <c r="D85" s="32"/>
      <c r="E85" s="95"/>
      <c r="F85" s="7"/>
      <c r="G85" s="33"/>
      <c r="H85" s="25"/>
    </row>
    <row r="86" spans="3:9" ht="30" customHeight="1" thickBot="1" x14ac:dyDescent="0.35">
      <c r="C86" s="32"/>
      <c r="D86" s="32"/>
      <c r="E86" s="95"/>
      <c r="F86" s="7"/>
      <c r="G86" s="33"/>
      <c r="H86" s="25"/>
    </row>
    <row r="87" spans="3:9" s="9" customFormat="1" ht="30" customHeight="1" x14ac:dyDescent="0.3">
      <c r="C87" s="247" t="s">
        <v>79</v>
      </c>
      <c r="D87" s="248"/>
      <c r="E87" s="248"/>
      <c r="F87" s="248"/>
      <c r="G87" s="249"/>
      <c r="H87" s="25"/>
      <c r="I87" s="63"/>
    </row>
    <row r="88" spans="3:9" s="9" customFormat="1" ht="30" customHeight="1" x14ac:dyDescent="0.3">
      <c r="C88" s="239" t="s">
        <v>18</v>
      </c>
      <c r="D88" s="240"/>
      <c r="E88" s="240"/>
      <c r="F88" s="240"/>
      <c r="G88" s="241"/>
      <c r="H88" s="25"/>
      <c r="I88" s="63"/>
    </row>
    <row r="89" spans="3:9" s="9" customFormat="1" ht="30" customHeight="1" thickBot="1" x14ac:dyDescent="0.35">
      <c r="C89" s="242" t="s">
        <v>68</v>
      </c>
      <c r="D89" s="243"/>
      <c r="E89" s="243"/>
      <c r="F89" s="243"/>
      <c r="G89" s="244"/>
      <c r="H89" s="25"/>
      <c r="I89" s="63"/>
    </row>
    <row r="90" spans="3:9" s="3" customFormat="1" ht="24.9" customHeight="1" x14ac:dyDescent="0.3">
      <c r="C90" s="233" t="s">
        <v>42</v>
      </c>
      <c r="D90" s="234"/>
      <c r="E90" s="234"/>
      <c r="F90" s="234"/>
      <c r="G90" s="237"/>
      <c r="H90" s="57"/>
      <c r="I90" s="64"/>
    </row>
    <row r="91" spans="3:9" s="3" customFormat="1" ht="24.9" customHeight="1" thickBot="1" x14ac:dyDescent="0.35">
      <c r="C91" s="235"/>
      <c r="D91" s="236"/>
      <c r="E91" s="236"/>
      <c r="F91" s="236"/>
      <c r="G91" s="238"/>
      <c r="H91" s="57"/>
      <c r="I91" s="64"/>
    </row>
    <row r="92" spans="3:9" s="19" customFormat="1" ht="27.9" customHeight="1" x14ac:dyDescent="0.3">
      <c r="C92" s="245" t="s">
        <v>77</v>
      </c>
      <c r="D92" s="219" t="s">
        <v>1</v>
      </c>
      <c r="E92" s="213" t="s">
        <v>80</v>
      </c>
      <c r="F92" s="221" t="s">
        <v>2</v>
      </c>
      <c r="G92" s="224" t="s">
        <v>3</v>
      </c>
      <c r="H92" s="58"/>
      <c r="I92" s="59"/>
    </row>
    <row r="93" spans="3:9" s="19" customFormat="1" ht="27.9" customHeight="1" thickBot="1" x14ac:dyDescent="0.35">
      <c r="C93" s="252"/>
      <c r="D93" s="216"/>
      <c r="E93" s="230"/>
      <c r="F93" s="229"/>
      <c r="G93" s="212"/>
      <c r="H93" s="58"/>
      <c r="I93" s="59"/>
    </row>
    <row r="94" spans="3:9" s="19" customFormat="1" ht="39.9" customHeight="1" x14ac:dyDescent="0.3">
      <c r="C94" s="135" t="s">
        <v>81</v>
      </c>
      <c r="D94" s="36" t="s">
        <v>24</v>
      </c>
      <c r="E94" s="100">
        <v>1</v>
      </c>
      <c r="F94" s="24" t="s">
        <v>4</v>
      </c>
      <c r="G94" s="146">
        <f>8747*2</f>
        <v>17494</v>
      </c>
      <c r="H94" s="54"/>
      <c r="I94" s="59"/>
    </row>
    <row r="95" spans="3:9" s="15" customFormat="1" ht="39.9" customHeight="1" x14ac:dyDescent="0.3">
      <c r="C95" s="135" t="s">
        <v>81</v>
      </c>
      <c r="D95" s="34" t="s">
        <v>84</v>
      </c>
      <c r="E95" s="101">
        <v>1</v>
      </c>
      <c r="F95" s="21" t="s">
        <v>20</v>
      </c>
      <c r="G95" s="146">
        <f>5782*2</f>
        <v>11564</v>
      </c>
      <c r="H95" s="54"/>
      <c r="I95" s="65"/>
    </row>
    <row r="96" spans="3:9" s="19" customFormat="1" ht="39.9" customHeight="1" x14ac:dyDescent="0.3">
      <c r="C96" s="135" t="s">
        <v>81</v>
      </c>
      <c r="D96" s="34" t="s">
        <v>45</v>
      </c>
      <c r="E96" s="101">
        <v>1</v>
      </c>
      <c r="F96" s="20" t="s">
        <v>5</v>
      </c>
      <c r="G96" s="116">
        <v>8716.7800000000007</v>
      </c>
      <c r="H96" s="54"/>
      <c r="I96" s="59"/>
    </row>
    <row r="97" spans="3:9" s="19" customFormat="1" ht="39.9" customHeight="1" x14ac:dyDescent="0.3">
      <c r="C97" s="135" t="s">
        <v>81</v>
      </c>
      <c r="D97" s="34" t="s">
        <v>56</v>
      </c>
      <c r="E97" s="101">
        <v>1</v>
      </c>
      <c r="F97" s="20" t="s">
        <v>5</v>
      </c>
      <c r="G97" s="146">
        <f>5432*2</f>
        <v>10864</v>
      </c>
      <c r="H97" s="54"/>
      <c r="I97" s="59"/>
    </row>
    <row r="98" spans="3:9" s="19" customFormat="1" ht="39.9" customHeight="1" thickBot="1" x14ac:dyDescent="0.35">
      <c r="C98" s="136" t="s">
        <v>81</v>
      </c>
      <c r="D98" s="137" t="s">
        <v>84</v>
      </c>
      <c r="E98" s="138">
        <v>1</v>
      </c>
      <c r="F98" s="151" t="s">
        <v>5</v>
      </c>
      <c r="G98" s="120">
        <v>8716.7800000000007</v>
      </c>
      <c r="H98" s="54"/>
      <c r="I98" s="59"/>
    </row>
    <row r="99" spans="3:9" s="19" customFormat="1" ht="39.9" customHeight="1" thickBot="1" x14ac:dyDescent="0.35">
      <c r="C99" s="45"/>
      <c r="D99" s="165" t="s">
        <v>78</v>
      </c>
      <c r="E99" s="166">
        <v>5</v>
      </c>
      <c r="F99" s="44"/>
      <c r="G99" s="80"/>
      <c r="H99" s="54"/>
      <c r="I99" s="59"/>
    </row>
    <row r="100" spans="3:9" s="19" customFormat="1" ht="39.9" customHeight="1" x14ac:dyDescent="0.3">
      <c r="C100" s="45"/>
      <c r="D100" s="45"/>
      <c r="E100" s="102"/>
      <c r="F100" s="44"/>
      <c r="G100" s="80"/>
      <c r="H100" s="54"/>
      <c r="I100" s="59"/>
    </row>
    <row r="101" spans="3:9" s="19" customFormat="1" ht="39.9" customHeight="1" thickBot="1" x14ac:dyDescent="0.35">
      <c r="C101" s="45"/>
      <c r="D101" s="45"/>
      <c r="E101" s="102"/>
      <c r="F101" s="44"/>
      <c r="G101" s="80"/>
      <c r="H101" s="54"/>
      <c r="I101" s="59"/>
    </row>
    <row r="102" spans="3:9" s="9" customFormat="1" ht="30" customHeight="1" x14ac:dyDescent="0.3">
      <c r="C102" s="247" t="s">
        <v>79</v>
      </c>
      <c r="D102" s="248"/>
      <c r="E102" s="248"/>
      <c r="F102" s="248"/>
      <c r="G102" s="249"/>
      <c r="H102" s="25"/>
      <c r="I102" s="63"/>
    </row>
    <row r="103" spans="3:9" s="9" customFormat="1" ht="30" customHeight="1" x14ac:dyDescent="0.3">
      <c r="C103" s="239" t="s">
        <v>18</v>
      </c>
      <c r="D103" s="240"/>
      <c r="E103" s="240"/>
      <c r="F103" s="240"/>
      <c r="G103" s="241"/>
      <c r="H103" s="25"/>
      <c r="I103" s="63"/>
    </row>
    <row r="104" spans="3:9" s="9" customFormat="1" ht="30" customHeight="1" thickBot="1" x14ac:dyDescent="0.35">
      <c r="C104" s="242" t="s">
        <v>68</v>
      </c>
      <c r="D104" s="243"/>
      <c r="E104" s="243"/>
      <c r="F104" s="243"/>
      <c r="G104" s="244"/>
      <c r="H104" s="25"/>
      <c r="I104" s="63"/>
    </row>
    <row r="105" spans="3:9" s="3" customFormat="1" ht="24.9" customHeight="1" x14ac:dyDescent="0.3">
      <c r="C105" s="225" t="s">
        <v>16</v>
      </c>
      <c r="D105" s="222"/>
      <c r="E105" s="222"/>
      <c r="F105" s="222"/>
      <c r="G105" s="226"/>
      <c r="H105" s="58"/>
      <c r="I105" s="64"/>
    </row>
    <row r="106" spans="3:9" s="3" customFormat="1" ht="24.9" customHeight="1" thickBot="1" x14ac:dyDescent="0.35">
      <c r="C106" s="227"/>
      <c r="D106" s="223"/>
      <c r="E106" s="223"/>
      <c r="F106" s="223"/>
      <c r="G106" s="228"/>
      <c r="H106" s="58"/>
      <c r="I106" s="64"/>
    </row>
    <row r="107" spans="3:9" s="19" customFormat="1" ht="27.9" customHeight="1" x14ac:dyDescent="0.3">
      <c r="C107" s="245" t="s">
        <v>77</v>
      </c>
      <c r="D107" s="219" t="s">
        <v>1</v>
      </c>
      <c r="E107" s="213" t="s">
        <v>80</v>
      </c>
      <c r="F107" s="221" t="s">
        <v>2</v>
      </c>
      <c r="G107" s="224" t="s">
        <v>3</v>
      </c>
      <c r="H107" s="58"/>
      <c r="I107" s="59"/>
    </row>
    <row r="108" spans="3:9" s="19" customFormat="1" ht="27.9" customHeight="1" thickBot="1" x14ac:dyDescent="0.35">
      <c r="C108" s="252"/>
      <c r="D108" s="216"/>
      <c r="E108" s="230"/>
      <c r="F108" s="229"/>
      <c r="G108" s="212"/>
      <c r="H108" s="58"/>
      <c r="I108" s="59"/>
    </row>
    <row r="109" spans="3:9" s="59" customFormat="1" ht="39.9" customHeight="1" x14ac:dyDescent="0.3">
      <c r="C109" s="145" t="s">
        <v>81</v>
      </c>
      <c r="D109" s="49" t="s">
        <v>25</v>
      </c>
      <c r="E109" s="103">
        <v>1</v>
      </c>
      <c r="F109" s="123" t="s">
        <v>20</v>
      </c>
      <c r="G109" s="116">
        <v>8716.7800000000007</v>
      </c>
      <c r="H109" s="54"/>
    </row>
    <row r="110" spans="3:9" s="66" customFormat="1" ht="39.9" customHeight="1" x14ac:dyDescent="0.3">
      <c r="C110" s="145" t="s">
        <v>81</v>
      </c>
      <c r="D110" s="48" t="s">
        <v>71</v>
      </c>
      <c r="E110" s="39">
        <v>1</v>
      </c>
      <c r="F110" s="79" t="s">
        <v>20</v>
      </c>
      <c r="G110" s="116">
        <v>8716.7800000000007</v>
      </c>
      <c r="H110" s="54"/>
    </row>
    <row r="111" spans="3:9" s="19" customFormat="1" ht="39.9" customHeight="1" x14ac:dyDescent="0.3">
      <c r="C111" s="145" t="s">
        <v>81</v>
      </c>
      <c r="D111" s="48" t="s">
        <v>72</v>
      </c>
      <c r="E111" s="39">
        <v>3</v>
      </c>
      <c r="F111" s="20" t="s">
        <v>5</v>
      </c>
      <c r="G111" s="116">
        <v>8716.7800000000007</v>
      </c>
      <c r="H111" s="54"/>
      <c r="I111" s="59"/>
    </row>
    <row r="112" spans="3:9" s="19" customFormat="1" ht="39.9" customHeight="1" thickBot="1" x14ac:dyDescent="0.35">
      <c r="C112" s="168" t="s">
        <v>81</v>
      </c>
      <c r="D112" s="119" t="s">
        <v>17</v>
      </c>
      <c r="E112" s="77">
        <v>1</v>
      </c>
      <c r="F112" s="151" t="s">
        <v>4</v>
      </c>
      <c r="G112" s="164">
        <f>5432*2</f>
        <v>10864</v>
      </c>
      <c r="H112" s="54"/>
      <c r="I112" s="59"/>
    </row>
    <row r="113" spans="3:9" s="19" customFormat="1" ht="39.9" customHeight="1" thickBot="1" x14ac:dyDescent="0.35">
      <c r="C113" s="45"/>
      <c r="D113" s="163" t="s">
        <v>78</v>
      </c>
      <c r="E113" s="144">
        <v>6</v>
      </c>
      <c r="F113" s="44"/>
      <c r="G113" s="46"/>
      <c r="H113" s="54"/>
      <c r="I113" s="59"/>
    </row>
    <row r="114" spans="3:9" ht="30" customHeight="1" x14ac:dyDescent="0.3">
      <c r="C114" s="32"/>
      <c r="D114" s="32"/>
      <c r="E114" s="95"/>
      <c r="F114" s="7"/>
      <c r="G114" s="33"/>
      <c r="H114" s="25"/>
    </row>
    <row r="115" spans="3:9" ht="30" customHeight="1" thickBot="1" x14ac:dyDescent="0.35">
      <c r="C115" s="32"/>
      <c r="D115" s="32"/>
      <c r="E115" s="95"/>
      <c r="F115" s="7"/>
      <c r="G115" s="33"/>
      <c r="H115" s="25"/>
    </row>
    <row r="116" spans="3:9" s="12" customFormat="1" ht="28.5" customHeight="1" x14ac:dyDescent="0.3">
      <c r="C116" s="247" t="s">
        <v>79</v>
      </c>
      <c r="D116" s="248"/>
      <c r="E116" s="248"/>
      <c r="F116" s="248"/>
      <c r="G116" s="249"/>
      <c r="H116" s="25"/>
      <c r="I116" s="67"/>
    </row>
    <row r="117" spans="3:9" s="12" customFormat="1" ht="28.5" customHeight="1" x14ac:dyDescent="0.3">
      <c r="C117" s="239" t="s">
        <v>18</v>
      </c>
      <c r="D117" s="240"/>
      <c r="E117" s="240"/>
      <c r="F117" s="240"/>
      <c r="G117" s="241"/>
      <c r="H117" s="25"/>
      <c r="I117" s="67"/>
    </row>
    <row r="118" spans="3:9" ht="30" customHeight="1" thickBot="1" x14ac:dyDescent="0.35">
      <c r="C118" s="242" t="s">
        <v>68</v>
      </c>
      <c r="D118" s="243"/>
      <c r="E118" s="243"/>
      <c r="F118" s="243"/>
      <c r="G118" s="244"/>
      <c r="H118" s="25"/>
    </row>
    <row r="119" spans="3:9" s="2" customFormat="1" ht="24.9" customHeight="1" x14ac:dyDescent="0.3">
      <c r="C119" s="225" t="s">
        <v>31</v>
      </c>
      <c r="D119" s="222"/>
      <c r="E119" s="222"/>
      <c r="F119" s="222"/>
      <c r="G119" s="226"/>
      <c r="H119" s="58"/>
      <c r="I119" s="55"/>
    </row>
    <row r="120" spans="3:9" s="13" customFormat="1" ht="14.4" customHeight="1" thickBot="1" x14ac:dyDescent="0.35">
      <c r="C120" s="227"/>
      <c r="D120" s="223"/>
      <c r="E120" s="223"/>
      <c r="F120" s="223"/>
      <c r="G120" s="228"/>
      <c r="H120" s="58"/>
      <c r="I120" s="68"/>
    </row>
    <row r="121" spans="3:9" s="4" customFormat="1" ht="27.9" customHeight="1" x14ac:dyDescent="0.3">
      <c r="C121" s="245" t="s">
        <v>77</v>
      </c>
      <c r="D121" s="219" t="s">
        <v>1</v>
      </c>
      <c r="E121" s="213" t="s">
        <v>80</v>
      </c>
      <c r="F121" s="221" t="s">
        <v>2</v>
      </c>
      <c r="G121" s="224" t="s">
        <v>3</v>
      </c>
      <c r="H121" s="58"/>
      <c r="I121" s="51"/>
    </row>
    <row r="122" spans="3:9" s="4" customFormat="1" ht="14.25" customHeight="1" thickBot="1" x14ac:dyDescent="0.35">
      <c r="C122" s="246"/>
      <c r="D122" s="220"/>
      <c r="E122" s="214"/>
      <c r="F122" s="229"/>
      <c r="G122" s="212"/>
      <c r="H122" s="58"/>
      <c r="I122" s="51"/>
    </row>
    <row r="123" spans="3:9" s="26" customFormat="1" ht="38.1" customHeight="1" x14ac:dyDescent="0.3">
      <c r="C123" s="158" t="s">
        <v>81</v>
      </c>
      <c r="D123" s="155" t="s">
        <v>27</v>
      </c>
      <c r="E123" s="154">
        <v>1</v>
      </c>
      <c r="F123" s="124" t="s">
        <v>20</v>
      </c>
      <c r="G123" s="116">
        <v>8716.7800000000007</v>
      </c>
      <c r="H123" s="54"/>
      <c r="I123" s="69"/>
    </row>
    <row r="124" spans="3:9" s="15" customFormat="1" ht="39.9" customHeight="1" x14ac:dyDescent="0.3">
      <c r="C124" s="158" t="s">
        <v>81</v>
      </c>
      <c r="D124" s="155" t="s">
        <v>72</v>
      </c>
      <c r="E124" s="154">
        <v>3</v>
      </c>
      <c r="F124" s="124" t="s">
        <v>20</v>
      </c>
      <c r="G124" s="116">
        <v>8716.7800000000007</v>
      </c>
      <c r="H124" s="54"/>
      <c r="I124" s="65"/>
    </row>
    <row r="125" spans="3:9" s="15" customFormat="1" ht="38.1" customHeight="1" x14ac:dyDescent="0.3">
      <c r="C125" s="158" t="s">
        <v>81</v>
      </c>
      <c r="D125" s="155" t="s">
        <v>83</v>
      </c>
      <c r="E125" s="154">
        <v>6</v>
      </c>
      <c r="F125" s="124" t="s">
        <v>20</v>
      </c>
      <c r="G125" s="116">
        <v>8716.7800000000007</v>
      </c>
      <c r="H125" s="54"/>
      <c r="I125" s="65"/>
    </row>
    <row r="126" spans="3:9" s="15" customFormat="1" ht="38.1" customHeight="1" x14ac:dyDescent="0.3">
      <c r="C126" s="158" t="s">
        <v>81</v>
      </c>
      <c r="D126" s="155" t="s">
        <v>26</v>
      </c>
      <c r="E126" s="154">
        <v>1</v>
      </c>
      <c r="F126" s="124" t="s">
        <v>20</v>
      </c>
      <c r="G126" s="116">
        <v>8716.7800000000007</v>
      </c>
      <c r="H126" s="54"/>
      <c r="I126" s="65"/>
    </row>
    <row r="127" spans="3:9" s="15" customFormat="1" ht="38.1" customHeight="1" x14ac:dyDescent="0.3">
      <c r="C127" s="158" t="s">
        <v>81</v>
      </c>
      <c r="D127" s="155" t="s">
        <v>71</v>
      </c>
      <c r="E127" s="154">
        <v>1</v>
      </c>
      <c r="F127" s="124" t="s">
        <v>20</v>
      </c>
      <c r="G127" s="116">
        <v>8716.7800000000007</v>
      </c>
      <c r="H127" s="54"/>
      <c r="I127" s="65"/>
    </row>
    <row r="128" spans="3:9" s="15" customFormat="1" ht="38.1" customHeight="1" x14ac:dyDescent="0.3">
      <c r="C128" s="158" t="s">
        <v>81</v>
      </c>
      <c r="D128" s="155" t="s">
        <v>75</v>
      </c>
      <c r="E128" s="154">
        <v>1</v>
      </c>
      <c r="F128" s="124" t="s">
        <v>20</v>
      </c>
      <c r="G128" s="116">
        <v>8716.7800000000007</v>
      </c>
      <c r="H128" s="54"/>
      <c r="I128" s="65"/>
    </row>
    <row r="129" spans="3:9" s="15" customFormat="1" ht="38.1" customHeight="1" x14ac:dyDescent="0.3">
      <c r="C129" s="158" t="s">
        <v>81</v>
      </c>
      <c r="D129" s="155" t="s">
        <v>28</v>
      </c>
      <c r="E129" s="154">
        <v>1</v>
      </c>
      <c r="F129" s="124" t="s">
        <v>20</v>
      </c>
      <c r="G129" s="116">
        <v>8716.7800000000007</v>
      </c>
      <c r="H129" s="54"/>
      <c r="I129" s="65"/>
    </row>
    <row r="130" spans="3:9" s="15" customFormat="1" ht="38.1" customHeight="1" x14ac:dyDescent="0.3">
      <c r="C130" s="158" t="s">
        <v>81</v>
      </c>
      <c r="D130" s="155" t="s">
        <v>52</v>
      </c>
      <c r="E130" s="154">
        <v>1</v>
      </c>
      <c r="F130" s="124" t="s">
        <v>20</v>
      </c>
      <c r="G130" s="116">
        <v>8716.7800000000007</v>
      </c>
      <c r="H130" s="54"/>
      <c r="I130" s="65"/>
    </row>
    <row r="131" spans="3:9" s="15" customFormat="1" ht="38.1" customHeight="1" x14ac:dyDescent="0.3">
      <c r="C131" s="158" t="s">
        <v>81</v>
      </c>
      <c r="D131" s="155" t="s">
        <v>29</v>
      </c>
      <c r="E131" s="154">
        <v>1</v>
      </c>
      <c r="F131" s="124" t="s">
        <v>20</v>
      </c>
      <c r="G131" s="116">
        <v>8716.7800000000007</v>
      </c>
      <c r="H131" s="54"/>
      <c r="I131" s="65"/>
    </row>
    <row r="132" spans="3:9" s="15" customFormat="1" ht="38.1" customHeight="1" x14ac:dyDescent="0.3">
      <c r="C132" s="158" t="s">
        <v>81</v>
      </c>
      <c r="D132" s="155" t="s">
        <v>76</v>
      </c>
      <c r="E132" s="154">
        <v>1</v>
      </c>
      <c r="F132" s="124" t="s">
        <v>5</v>
      </c>
      <c r="G132" s="116">
        <v>8716.7800000000007</v>
      </c>
      <c r="H132" s="54"/>
      <c r="I132" s="65"/>
    </row>
    <row r="133" spans="3:9" s="15" customFormat="1" ht="38.1" customHeight="1" x14ac:dyDescent="0.3">
      <c r="C133" s="158" t="s">
        <v>81</v>
      </c>
      <c r="D133" s="155" t="s">
        <v>13</v>
      </c>
      <c r="E133" s="154">
        <v>1</v>
      </c>
      <c r="F133" s="124" t="s">
        <v>5</v>
      </c>
      <c r="G133" s="116">
        <v>8716.7800000000007</v>
      </c>
      <c r="H133" s="54"/>
      <c r="I133" s="65"/>
    </row>
    <row r="134" spans="3:9" s="15" customFormat="1" ht="38.1" customHeight="1" x14ac:dyDescent="0.3">
      <c r="C134" s="158" t="s">
        <v>81</v>
      </c>
      <c r="D134" s="48" t="s">
        <v>65</v>
      </c>
      <c r="E134" s="39">
        <v>6</v>
      </c>
      <c r="F134" s="124" t="s">
        <v>5</v>
      </c>
      <c r="G134" s="116">
        <v>8716.7800000000007</v>
      </c>
      <c r="H134" s="54"/>
      <c r="I134" s="65"/>
    </row>
    <row r="135" spans="3:9" s="15" customFormat="1" ht="38.1" customHeight="1" x14ac:dyDescent="0.3">
      <c r="C135" s="158" t="s">
        <v>81</v>
      </c>
      <c r="D135" s="155" t="s">
        <v>57</v>
      </c>
      <c r="E135" s="154">
        <v>5</v>
      </c>
      <c r="F135" s="124" t="s">
        <v>5</v>
      </c>
      <c r="G135" s="116">
        <v>8716.7800000000007</v>
      </c>
      <c r="H135" s="54"/>
      <c r="I135" s="65"/>
    </row>
    <row r="136" spans="3:9" s="15" customFormat="1" ht="38.1" customHeight="1" thickBot="1" x14ac:dyDescent="0.35">
      <c r="C136" s="159" t="s">
        <v>81</v>
      </c>
      <c r="D136" s="160" t="s">
        <v>72</v>
      </c>
      <c r="E136" s="161">
        <v>2</v>
      </c>
      <c r="F136" s="162" t="s">
        <v>5</v>
      </c>
      <c r="G136" s="120">
        <v>8716.7800000000007</v>
      </c>
      <c r="H136" s="54"/>
      <c r="I136" s="65"/>
    </row>
    <row r="137" spans="3:9" s="15" customFormat="1" ht="38.1" customHeight="1" thickBot="1" x14ac:dyDescent="0.35">
      <c r="C137" s="85"/>
      <c r="D137" s="156" t="s">
        <v>78</v>
      </c>
      <c r="E137" s="157">
        <v>31</v>
      </c>
      <c r="F137" s="129"/>
      <c r="G137" s="80"/>
      <c r="H137" s="54"/>
      <c r="I137" s="65"/>
    </row>
    <row r="138" spans="3:9" ht="30" customHeight="1" x14ac:dyDescent="0.3">
      <c r="C138" s="32"/>
      <c r="D138" s="32"/>
      <c r="E138" s="95"/>
      <c r="F138" s="7"/>
      <c r="G138" s="33"/>
      <c r="H138" s="25"/>
    </row>
    <row r="139" spans="3:9" ht="30" customHeight="1" thickBot="1" x14ac:dyDescent="0.35">
      <c r="C139" s="32"/>
      <c r="D139" s="32"/>
      <c r="E139" s="95"/>
      <c r="F139" s="7"/>
      <c r="G139" s="33"/>
      <c r="H139" s="25"/>
    </row>
    <row r="140" spans="3:9" ht="30" customHeight="1" x14ac:dyDescent="0.3">
      <c r="C140" s="247" t="s">
        <v>79</v>
      </c>
      <c r="D140" s="248"/>
      <c r="E140" s="248"/>
      <c r="F140" s="248"/>
      <c r="G140" s="249"/>
      <c r="H140" s="25"/>
    </row>
    <row r="141" spans="3:9" ht="30" customHeight="1" x14ac:dyDescent="0.3">
      <c r="C141" s="239" t="s">
        <v>18</v>
      </c>
      <c r="D141" s="240"/>
      <c r="E141" s="240"/>
      <c r="F141" s="240"/>
      <c r="G141" s="241"/>
      <c r="H141" s="25"/>
    </row>
    <row r="142" spans="3:9" ht="30" customHeight="1" thickBot="1" x14ac:dyDescent="0.35">
      <c r="C142" s="242" t="s">
        <v>68</v>
      </c>
      <c r="D142" s="243"/>
      <c r="E142" s="243"/>
      <c r="F142" s="243"/>
      <c r="G142" s="244"/>
      <c r="H142" s="25"/>
    </row>
    <row r="143" spans="3:9" ht="24.9" customHeight="1" x14ac:dyDescent="0.3">
      <c r="C143" s="225" t="s">
        <v>93</v>
      </c>
      <c r="D143" s="222"/>
      <c r="E143" s="104"/>
      <c r="F143" s="104"/>
      <c r="G143" s="38"/>
      <c r="H143" s="54"/>
    </row>
    <row r="144" spans="3:9" ht="24.9" customHeight="1" thickBot="1" x14ac:dyDescent="0.35">
      <c r="C144" s="227"/>
      <c r="D144" s="223"/>
      <c r="E144" s="105"/>
      <c r="F144" s="105"/>
      <c r="G144" s="134"/>
      <c r="H144" s="54"/>
    </row>
    <row r="145" spans="3:9" s="22" customFormat="1" ht="27.9" customHeight="1" x14ac:dyDescent="0.3">
      <c r="C145" s="253" t="s">
        <v>77</v>
      </c>
      <c r="D145" s="215" t="s">
        <v>1</v>
      </c>
      <c r="E145" s="213" t="s">
        <v>80</v>
      </c>
      <c r="F145" s="217" t="s">
        <v>2</v>
      </c>
      <c r="G145" s="211" t="s">
        <v>3</v>
      </c>
      <c r="H145" s="58"/>
      <c r="I145" s="70"/>
    </row>
    <row r="146" spans="3:9" s="22" customFormat="1" ht="27.9" customHeight="1" thickBot="1" x14ac:dyDescent="0.35">
      <c r="C146" s="246"/>
      <c r="D146" s="216"/>
      <c r="E146" s="230"/>
      <c r="F146" s="229"/>
      <c r="G146" s="212"/>
      <c r="H146" s="58"/>
      <c r="I146" s="70"/>
    </row>
    <row r="147" spans="3:9" s="51" customFormat="1" ht="39.9" customHeight="1" x14ac:dyDescent="0.3">
      <c r="C147" s="153" t="s">
        <v>81</v>
      </c>
      <c r="D147" s="50" t="s">
        <v>30</v>
      </c>
      <c r="E147" s="106">
        <v>1</v>
      </c>
      <c r="F147" s="125" t="s">
        <v>4</v>
      </c>
      <c r="G147" s="116">
        <v>8716.7800000000007</v>
      </c>
      <c r="H147" s="54"/>
    </row>
    <row r="148" spans="3:9" s="22" customFormat="1" ht="39.9" customHeight="1" thickBot="1" x14ac:dyDescent="0.35">
      <c r="C148" s="136" t="s">
        <v>67</v>
      </c>
      <c r="D148" s="137" t="s">
        <v>46</v>
      </c>
      <c r="E148" s="138">
        <v>1</v>
      </c>
      <c r="F148" s="151" t="s">
        <v>5</v>
      </c>
      <c r="G148" s="120">
        <v>8716.7800000000007</v>
      </c>
      <c r="H148" s="54"/>
      <c r="I148" s="70"/>
    </row>
    <row r="149" spans="3:9" s="22" customFormat="1" ht="39.9" customHeight="1" thickBot="1" x14ac:dyDescent="0.35">
      <c r="C149" s="45"/>
      <c r="D149" s="165" t="s">
        <v>78</v>
      </c>
      <c r="E149" s="166">
        <v>2</v>
      </c>
      <c r="F149" s="44"/>
      <c r="G149" s="80"/>
      <c r="H149" s="54"/>
      <c r="I149" s="70"/>
    </row>
    <row r="150" spans="3:9" s="22" customFormat="1" ht="39.9" customHeight="1" x14ac:dyDescent="0.3">
      <c r="C150" s="45"/>
      <c r="D150" s="45"/>
      <c r="E150" s="102"/>
      <c r="F150" s="44"/>
      <c r="G150" s="80"/>
      <c r="H150" s="54"/>
      <c r="I150" s="70"/>
    </row>
    <row r="151" spans="3:9" s="22" customFormat="1" ht="39.9" customHeight="1" thickBot="1" x14ac:dyDescent="0.35">
      <c r="C151" s="45"/>
      <c r="D151" s="45"/>
      <c r="E151" s="102"/>
      <c r="F151" s="44"/>
      <c r="G151" s="80"/>
      <c r="H151" s="54"/>
      <c r="I151" s="70"/>
    </row>
    <row r="152" spans="3:9" s="12" customFormat="1" ht="30" customHeight="1" x14ac:dyDescent="0.3">
      <c r="C152" s="247" t="s">
        <v>79</v>
      </c>
      <c r="D152" s="248"/>
      <c r="E152" s="248"/>
      <c r="F152" s="248"/>
      <c r="G152" s="249"/>
      <c r="H152" s="25"/>
      <c r="I152" s="67"/>
    </row>
    <row r="153" spans="3:9" s="12" customFormat="1" ht="30" customHeight="1" x14ac:dyDescent="0.3">
      <c r="C153" s="239" t="s">
        <v>18</v>
      </c>
      <c r="D153" s="240"/>
      <c r="E153" s="240"/>
      <c r="F153" s="240"/>
      <c r="G153" s="241"/>
      <c r="H153" s="25"/>
      <c r="I153" s="67"/>
    </row>
    <row r="154" spans="3:9" ht="30" customHeight="1" thickBot="1" x14ac:dyDescent="0.35">
      <c r="C154" s="242" t="s">
        <v>68</v>
      </c>
      <c r="D154" s="243"/>
      <c r="E154" s="243"/>
      <c r="F154" s="243"/>
      <c r="G154" s="244"/>
      <c r="H154" s="25"/>
    </row>
    <row r="155" spans="3:9" s="16" customFormat="1" ht="24.75" customHeight="1" x14ac:dyDescent="0.3">
      <c r="C155" s="225" t="s">
        <v>82</v>
      </c>
      <c r="D155" s="222"/>
      <c r="E155" s="222"/>
      <c r="F155" s="222"/>
      <c r="G155" s="226"/>
      <c r="H155" s="58"/>
      <c r="I155" s="71"/>
    </row>
    <row r="156" spans="3:9" s="16" customFormat="1" ht="24.9" customHeight="1" thickBot="1" x14ac:dyDescent="0.35">
      <c r="C156" s="227"/>
      <c r="D156" s="223"/>
      <c r="E156" s="223"/>
      <c r="F156" s="223"/>
      <c r="G156" s="228"/>
      <c r="H156" s="58"/>
      <c r="I156" s="71"/>
    </row>
    <row r="157" spans="3:9" s="19" customFormat="1" ht="27.9" customHeight="1" x14ac:dyDescent="0.3">
      <c r="C157" s="253" t="s">
        <v>77</v>
      </c>
      <c r="D157" s="215" t="s">
        <v>1</v>
      </c>
      <c r="E157" s="213" t="s">
        <v>80</v>
      </c>
      <c r="F157" s="217" t="s">
        <v>2</v>
      </c>
      <c r="G157" s="211" t="s">
        <v>3</v>
      </c>
      <c r="H157" s="58"/>
      <c r="I157" s="59"/>
    </row>
    <row r="158" spans="3:9" s="19" customFormat="1" ht="27.9" customHeight="1" thickBot="1" x14ac:dyDescent="0.35">
      <c r="C158" s="252"/>
      <c r="D158" s="216"/>
      <c r="E158" s="230"/>
      <c r="F158" s="229"/>
      <c r="G158" s="212"/>
      <c r="H158" s="58"/>
      <c r="I158" s="59"/>
    </row>
    <row r="159" spans="3:9" s="6" customFormat="1" ht="39.9" customHeight="1" x14ac:dyDescent="0.3">
      <c r="C159" s="152" t="s">
        <v>81</v>
      </c>
      <c r="D159" s="36" t="s">
        <v>32</v>
      </c>
      <c r="E159" s="100">
        <v>1</v>
      </c>
      <c r="F159" s="24" t="s">
        <v>4</v>
      </c>
      <c r="G159" s="87">
        <v>8716.7800000000007</v>
      </c>
      <c r="H159" s="54"/>
      <c r="I159" s="60"/>
    </row>
    <row r="160" spans="3:9" s="6" customFormat="1" ht="39.9" customHeight="1" thickBot="1" x14ac:dyDescent="0.35">
      <c r="C160" s="150" t="s">
        <v>81</v>
      </c>
      <c r="D160" s="137" t="s">
        <v>58</v>
      </c>
      <c r="E160" s="138">
        <v>2</v>
      </c>
      <c r="F160" s="151" t="s">
        <v>5</v>
      </c>
      <c r="G160" s="120">
        <v>8716.7800000000007</v>
      </c>
      <c r="H160" s="54"/>
      <c r="I160" s="60"/>
    </row>
    <row r="161" spans="3:9" s="6" customFormat="1" ht="39.9" customHeight="1" thickBot="1" x14ac:dyDescent="0.35">
      <c r="C161" s="45"/>
      <c r="D161" s="165" t="s">
        <v>78</v>
      </c>
      <c r="E161" s="166">
        <v>3</v>
      </c>
      <c r="F161" s="44"/>
      <c r="G161" s="80"/>
      <c r="H161" s="54"/>
      <c r="I161" s="60"/>
    </row>
    <row r="162" spans="3:9" s="6" customFormat="1" ht="39.9" customHeight="1" x14ac:dyDescent="0.3">
      <c r="C162" s="45"/>
      <c r="D162" s="45"/>
      <c r="E162" s="102"/>
      <c r="F162" s="44"/>
      <c r="G162" s="80"/>
      <c r="H162" s="54"/>
      <c r="I162" s="60"/>
    </row>
    <row r="163" spans="3:9" s="6" customFormat="1" ht="39.9" customHeight="1" thickBot="1" x14ac:dyDescent="0.35">
      <c r="C163" s="45"/>
      <c r="D163" s="45"/>
      <c r="E163" s="102"/>
      <c r="F163" s="44"/>
      <c r="G163" s="80"/>
      <c r="H163" s="54"/>
      <c r="I163" s="60"/>
    </row>
    <row r="164" spans="3:9" s="12" customFormat="1" ht="30" customHeight="1" x14ac:dyDescent="0.3">
      <c r="C164" s="247" t="s">
        <v>79</v>
      </c>
      <c r="D164" s="248"/>
      <c r="E164" s="248"/>
      <c r="F164" s="248"/>
      <c r="G164" s="249"/>
      <c r="H164" s="25"/>
      <c r="I164" s="67"/>
    </row>
    <row r="165" spans="3:9" s="12" customFormat="1" ht="30" customHeight="1" x14ac:dyDescent="0.3">
      <c r="C165" s="239" t="s">
        <v>18</v>
      </c>
      <c r="D165" s="240"/>
      <c r="E165" s="240"/>
      <c r="F165" s="240"/>
      <c r="G165" s="241"/>
      <c r="H165" s="25"/>
      <c r="I165" s="67"/>
    </row>
    <row r="166" spans="3:9" ht="30" customHeight="1" thickBot="1" x14ac:dyDescent="0.35">
      <c r="C166" s="242" t="s">
        <v>68</v>
      </c>
      <c r="D166" s="243"/>
      <c r="E166" s="243"/>
      <c r="F166" s="243"/>
      <c r="G166" s="244"/>
      <c r="H166" s="25"/>
    </row>
    <row r="167" spans="3:9" s="3" customFormat="1" ht="24.9" customHeight="1" x14ac:dyDescent="0.3">
      <c r="C167" s="233" t="s">
        <v>90</v>
      </c>
      <c r="D167" s="234"/>
      <c r="E167" s="234"/>
      <c r="F167" s="234"/>
      <c r="G167" s="237"/>
      <c r="H167" s="57"/>
      <c r="I167" s="64"/>
    </row>
    <row r="168" spans="3:9" s="3" customFormat="1" ht="24.9" customHeight="1" thickBot="1" x14ac:dyDescent="0.35">
      <c r="C168" s="235"/>
      <c r="D168" s="236"/>
      <c r="E168" s="236"/>
      <c r="F168" s="236"/>
      <c r="G168" s="238"/>
      <c r="H168" s="57"/>
      <c r="I168" s="64"/>
    </row>
    <row r="169" spans="3:9" s="19" customFormat="1" ht="27.9" customHeight="1" x14ac:dyDescent="0.3">
      <c r="C169" s="253" t="s">
        <v>77</v>
      </c>
      <c r="D169" s="215" t="s">
        <v>1</v>
      </c>
      <c r="E169" s="213" t="s">
        <v>80</v>
      </c>
      <c r="F169" s="217" t="s">
        <v>2</v>
      </c>
      <c r="G169" s="211" t="s">
        <v>3</v>
      </c>
      <c r="H169" s="58"/>
      <c r="I169" s="59"/>
    </row>
    <row r="170" spans="3:9" s="19" customFormat="1" ht="27.9" customHeight="1" thickBot="1" x14ac:dyDescent="0.35">
      <c r="C170" s="252"/>
      <c r="D170" s="216"/>
      <c r="E170" s="230"/>
      <c r="F170" s="229"/>
      <c r="G170" s="212"/>
      <c r="H170" s="58"/>
      <c r="I170" s="59"/>
    </row>
    <row r="171" spans="3:9" s="19" customFormat="1" ht="39.9" customHeight="1" x14ac:dyDescent="0.3">
      <c r="C171" s="145" t="s">
        <v>81</v>
      </c>
      <c r="D171" s="142" t="s">
        <v>73</v>
      </c>
      <c r="E171" s="40">
        <v>1</v>
      </c>
      <c r="F171" s="128" t="s">
        <v>4</v>
      </c>
      <c r="G171" s="146">
        <f>8476*2</f>
        <v>16952</v>
      </c>
      <c r="H171" s="54"/>
      <c r="I171" s="59"/>
    </row>
    <row r="172" spans="3:9" s="19" customFormat="1" ht="39.9" customHeight="1" x14ac:dyDescent="0.3">
      <c r="C172" s="147" t="s">
        <v>81</v>
      </c>
      <c r="D172" s="48" t="s">
        <v>59</v>
      </c>
      <c r="E172" s="39">
        <v>8</v>
      </c>
      <c r="F172" s="79" t="s">
        <v>5</v>
      </c>
      <c r="G172" s="116">
        <v>8716.7800000000007</v>
      </c>
      <c r="H172" s="54"/>
      <c r="I172" s="59"/>
    </row>
    <row r="173" spans="3:9" s="19" customFormat="1" ht="39.9" customHeight="1" thickBot="1" x14ac:dyDescent="0.35">
      <c r="C173" s="148" t="s">
        <v>81</v>
      </c>
      <c r="D173" s="119" t="s">
        <v>57</v>
      </c>
      <c r="E173" s="77">
        <v>1</v>
      </c>
      <c r="F173" s="149" t="s">
        <v>5</v>
      </c>
      <c r="G173" s="120">
        <v>8716.7800000000007</v>
      </c>
      <c r="H173" s="54"/>
      <c r="I173" s="59"/>
    </row>
    <row r="174" spans="3:9" s="19" customFormat="1" ht="39.9" customHeight="1" thickBot="1" x14ac:dyDescent="0.35">
      <c r="C174" s="81"/>
      <c r="D174" s="143" t="s">
        <v>78</v>
      </c>
      <c r="E174" s="144">
        <v>10</v>
      </c>
      <c r="F174" s="140"/>
      <c r="G174" s="80"/>
      <c r="H174" s="54"/>
      <c r="I174" s="59"/>
    </row>
    <row r="175" spans="3:9" s="19" customFormat="1" ht="39.9" customHeight="1" x14ac:dyDescent="0.3">
      <c r="C175" s="81"/>
      <c r="D175" s="81"/>
      <c r="E175" s="103"/>
      <c r="F175" s="140"/>
      <c r="G175" s="80"/>
      <c r="H175" s="54"/>
      <c r="I175" s="59"/>
    </row>
    <row r="176" spans="3:9" s="19" customFormat="1" ht="39.9" customHeight="1" thickBot="1" x14ac:dyDescent="0.35">
      <c r="C176" s="81"/>
      <c r="D176" s="81"/>
      <c r="E176" s="103"/>
      <c r="F176" s="140"/>
      <c r="G176" s="80"/>
      <c r="H176" s="54"/>
      <c r="I176" s="59"/>
    </row>
    <row r="177" spans="3:9" s="12" customFormat="1" ht="30" customHeight="1" x14ac:dyDescent="0.3">
      <c r="C177" s="247" t="s">
        <v>79</v>
      </c>
      <c r="D177" s="248"/>
      <c r="E177" s="248"/>
      <c r="F177" s="248"/>
      <c r="G177" s="249"/>
      <c r="H177" s="25"/>
      <c r="I177" s="67"/>
    </row>
    <row r="178" spans="3:9" s="12" customFormat="1" ht="30" customHeight="1" x14ac:dyDescent="0.3">
      <c r="C178" s="239" t="s">
        <v>18</v>
      </c>
      <c r="D178" s="240"/>
      <c r="E178" s="240"/>
      <c r="F178" s="240"/>
      <c r="G178" s="241"/>
      <c r="H178" s="25"/>
      <c r="I178" s="67"/>
    </row>
    <row r="179" spans="3:9" ht="30" customHeight="1" thickBot="1" x14ac:dyDescent="0.35">
      <c r="C179" s="242" t="s">
        <v>68</v>
      </c>
      <c r="D179" s="243"/>
      <c r="E179" s="243"/>
      <c r="F179" s="243"/>
      <c r="G179" s="244"/>
      <c r="H179" s="25"/>
    </row>
    <row r="180" spans="3:9" s="3" customFormat="1" ht="24.9" customHeight="1" x14ac:dyDescent="0.3">
      <c r="C180" s="204" t="s">
        <v>88</v>
      </c>
      <c r="D180" s="205"/>
      <c r="E180" s="205"/>
      <c r="F180" s="205"/>
      <c r="G180" s="206"/>
      <c r="H180" s="54"/>
      <c r="I180" s="64"/>
    </row>
    <row r="181" spans="3:9" s="3" customFormat="1" ht="24.9" customHeight="1" thickBot="1" x14ac:dyDescent="0.35">
      <c r="C181" s="207"/>
      <c r="D181" s="208"/>
      <c r="E181" s="209"/>
      <c r="F181" s="209"/>
      <c r="G181" s="210"/>
      <c r="H181" s="54"/>
      <c r="I181" s="64"/>
    </row>
    <row r="182" spans="3:9" s="19" customFormat="1" ht="27.9" customHeight="1" x14ac:dyDescent="0.3">
      <c r="C182" s="253" t="s">
        <v>77</v>
      </c>
      <c r="D182" s="215" t="s">
        <v>1</v>
      </c>
      <c r="E182" s="213" t="s">
        <v>80</v>
      </c>
      <c r="F182" s="217" t="s">
        <v>2</v>
      </c>
      <c r="G182" s="211" t="s">
        <v>3</v>
      </c>
      <c r="H182" s="58"/>
      <c r="I182" s="59"/>
    </row>
    <row r="183" spans="3:9" s="19" customFormat="1" ht="27.9" customHeight="1" thickBot="1" x14ac:dyDescent="0.35">
      <c r="C183" s="252"/>
      <c r="D183" s="216"/>
      <c r="E183" s="230"/>
      <c r="F183" s="229"/>
      <c r="G183" s="212"/>
      <c r="H183" s="58"/>
      <c r="I183" s="59"/>
    </row>
    <row r="184" spans="3:9" s="19" customFormat="1" ht="39.9" customHeight="1" x14ac:dyDescent="0.3">
      <c r="C184" s="135" t="s">
        <v>67</v>
      </c>
      <c r="D184" s="36" t="s">
        <v>33</v>
      </c>
      <c r="E184" s="100">
        <v>1</v>
      </c>
      <c r="F184" s="43" t="s">
        <v>4</v>
      </c>
      <c r="G184" s="116">
        <v>8716.7800000000007</v>
      </c>
      <c r="H184" s="54"/>
      <c r="I184" s="59"/>
    </row>
    <row r="185" spans="3:9" s="19" customFormat="1" ht="39.9" customHeight="1" x14ac:dyDescent="0.3">
      <c r="C185" s="135" t="s">
        <v>67</v>
      </c>
      <c r="D185" s="34" t="s">
        <v>87</v>
      </c>
      <c r="E185" s="101">
        <v>1</v>
      </c>
      <c r="F185" s="14" t="s">
        <v>4</v>
      </c>
      <c r="G185" s="116">
        <v>8716.7800000000007</v>
      </c>
      <c r="H185" s="54"/>
      <c r="I185" s="59"/>
    </row>
    <row r="186" spans="3:9" s="19" customFormat="1" ht="39.9" customHeight="1" thickBot="1" x14ac:dyDescent="0.35">
      <c r="C186" s="136" t="s">
        <v>67</v>
      </c>
      <c r="D186" s="137" t="s">
        <v>34</v>
      </c>
      <c r="E186" s="138">
        <v>1</v>
      </c>
      <c r="F186" s="139" t="s">
        <v>4</v>
      </c>
      <c r="G186" s="120">
        <v>8716.7800000000007</v>
      </c>
      <c r="H186" s="54"/>
      <c r="I186" s="59"/>
    </row>
    <row r="187" spans="3:9" s="19" customFormat="1" ht="39.9" customHeight="1" thickBot="1" x14ac:dyDescent="0.35">
      <c r="C187" s="45"/>
      <c r="D187" s="132" t="s">
        <v>78</v>
      </c>
      <c r="E187" s="133">
        <v>3</v>
      </c>
      <c r="F187" s="52"/>
      <c r="G187" s="80"/>
      <c r="H187" s="54"/>
      <c r="I187" s="59"/>
    </row>
    <row r="188" spans="3:9" ht="30" customHeight="1" x14ac:dyDescent="0.3">
      <c r="C188" s="32"/>
      <c r="D188" s="32"/>
      <c r="E188" s="95"/>
      <c r="F188" s="7"/>
      <c r="G188" s="33"/>
      <c r="H188" s="25"/>
    </row>
    <row r="189" spans="3:9" ht="30" customHeight="1" thickBot="1" x14ac:dyDescent="0.35">
      <c r="C189" s="32"/>
      <c r="D189" s="32"/>
      <c r="E189" s="95"/>
      <c r="F189" s="7"/>
      <c r="G189" s="33"/>
      <c r="H189" s="25"/>
    </row>
    <row r="190" spans="3:9" s="12" customFormat="1" ht="30" customHeight="1" x14ac:dyDescent="0.3">
      <c r="C190" s="247" t="s">
        <v>79</v>
      </c>
      <c r="D190" s="248"/>
      <c r="E190" s="248"/>
      <c r="F190" s="248"/>
      <c r="G190" s="249"/>
      <c r="H190" s="25"/>
      <c r="I190" s="67"/>
    </row>
    <row r="191" spans="3:9" s="12" customFormat="1" ht="30" customHeight="1" x14ac:dyDescent="0.3">
      <c r="C191" s="239" t="s">
        <v>18</v>
      </c>
      <c r="D191" s="240"/>
      <c r="E191" s="240"/>
      <c r="F191" s="240"/>
      <c r="G191" s="241"/>
      <c r="H191" s="25"/>
      <c r="I191" s="67"/>
    </row>
    <row r="192" spans="3:9" ht="30" customHeight="1" thickBot="1" x14ac:dyDescent="0.35">
      <c r="C192" s="242" t="s">
        <v>68</v>
      </c>
      <c r="D192" s="243"/>
      <c r="E192" s="243"/>
      <c r="F192" s="243"/>
      <c r="G192" s="244"/>
      <c r="H192" s="25"/>
    </row>
    <row r="193" spans="3:9" s="3" customFormat="1" ht="24.9" customHeight="1" x14ac:dyDescent="0.3">
      <c r="C193" s="225" t="s">
        <v>43</v>
      </c>
      <c r="D193" s="222"/>
      <c r="E193" s="222"/>
      <c r="F193" s="222"/>
      <c r="G193" s="226"/>
      <c r="H193" s="58"/>
      <c r="I193" s="64"/>
    </row>
    <row r="194" spans="3:9" s="3" customFormat="1" ht="24.9" customHeight="1" thickBot="1" x14ac:dyDescent="0.35">
      <c r="C194" s="227"/>
      <c r="D194" s="223"/>
      <c r="E194" s="223"/>
      <c r="F194" s="223"/>
      <c r="G194" s="228"/>
      <c r="H194" s="58"/>
      <c r="I194" s="64"/>
    </row>
    <row r="195" spans="3:9" s="19" customFormat="1" ht="27.9" customHeight="1" x14ac:dyDescent="0.3">
      <c r="C195" s="245" t="s">
        <v>77</v>
      </c>
      <c r="D195" s="219" t="s">
        <v>1</v>
      </c>
      <c r="E195" s="213" t="s">
        <v>80</v>
      </c>
      <c r="F195" s="221" t="s">
        <v>2</v>
      </c>
      <c r="G195" s="224" t="s">
        <v>3</v>
      </c>
      <c r="H195" s="58"/>
      <c r="I195" s="59"/>
    </row>
    <row r="196" spans="3:9" s="19" customFormat="1" ht="27.9" customHeight="1" thickBot="1" x14ac:dyDescent="0.35">
      <c r="C196" s="252"/>
      <c r="D196" s="216"/>
      <c r="E196" s="230"/>
      <c r="F196" s="229"/>
      <c r="G196" s="212"/>
      <c r="H196" s="58"/>
      <c r="I196" s="59"/>
    </row>
    <row r="197" spans="3:9" s="19" customFormat="1" ht="39.9" customHeight="1" x14ac:dyDescent="0.3">
      <c r="C197" s="115" t="s">
        <v>81</v>
      </c>
      <c r="D197" s="142" t="s">
        <v>63</v>
      </c>
      <c r="E197" s="40">
        <v>5</v>
      </c>
      <c r="F197" s="128" t="s">
        <v>20</v>
      </c>
      <c r="G197" s="87">
        <v>8716.7800000000007</v>
      </c>
      <c r="H197" s="54"/>
      <c r="I197" s="59"/>
    </row>
    <row r="198" spans="3:9" s="59" customFormat="1" ht="39.9" customHeight="1" x14ac:dyDescent="0.3">
      <c r="C198" s="117" t="s">
        <v>81</v>
      </c>
      <c r="D198" s="48" t="s">
        <v>55</v>
      </c>
      <c r="E198" s="39">
        <v>2</v>
      </c>
      <c r="F198" s="79" t="s">
        <v>5</v>
      </c>
      <c r="G198" s="116">
        <v>8716.7800000000007</v>
      </c>
      <c r="H198" s="54"/>
    </row>
    <row r="199" spans="3:9" s="19" customFormat="1" ht="39.9" customHeight="1" x14ac:dyDescent="0.3">
      <c r="C199" s="115" t="s">
        <v>81</v>
      </c>
      <c r="D199" s="48" t="s">
        <v>57</v>
      </c>
      <c r="E199" s="39">
        <v>2</v>
      </c>
      <c r="F199" s="79" t="s">
        <v>5</v>
      </c>
      <c r="G199" s="116">
        <v>8716.7800000000007</v>
      </c>
      <c r="H199" s="54"/>
      <c r="I199" s="59"/>
    </row>
    <row r="200" spans="3:9" s="19" customFormat="1" ht="39.75" customHeight="1" thickBot="1" x14ac:dyDescent="0.35">
      <c r="C200" s="118" t="s">
        <v>81</v>
      </c>
      <c r="D200" s="119" t="s">
        <v>35</v>
      </c>
      <c r="E200" s="77">
        <v>1</v>
      </c>
      <c r="F200" s="126" t="s">
        <v>4</v>
      </c>
      <c r="G200" s="120">
        <v>8716.7800000000007</v>
      </c>
      <c r="H200" s="54"/>
      <c r="I200" s="72"/>
    </row>
    <row r="201" spans="3:9" s="19" customFormat="1" ht="39.9" customHeight="1" thickBot="1" x14ac:dyDescent="0.35">
      <c r="C201" s="45"/>
      <c r="D201" s="143" t="s">
        <v>78</v>
      </c>
      <c r="E201" s="144">
        <v>10</v>
      </c>
      <c r="F201" s="127"/>
      <c r="G201" s="80"/>
      <c r="H201" s="54"/>
      <c r="I201" s="59"/>
    </row>
    <row r="202" spans="3:9" s="19" customFormat="1" ht="39.9" customHeight="1" x14ac:dyDescent="0.3">
      <c r="C202" s="45"/>
      <c r="D202" s="81"/>
      <c r="E202" s="103"/>
      <c r="F202" s="127"/>
      <c r="G202" s="80"/>
      <c r="H202" s="54"/>
      <c r="I202" s="59"/>
    </row>
    <row r="203" spans="3:9" s="19" customFormat="1" ht="39.9" customHeight="1" thickBot="1" x14ac:dyDescent="0.35">
      <c r="C203" s="45"/>
      <c r="D203" s="81"/>
      <c r="E203" s="103"/>
      <c r="F203" s="127"/>
      <c r="G203" s="80"/>
      <c r="H203" s="54"/>
      <c r="I203" s="59"/>
    </row>
    <row r="204" spans="3:9" s="12" customFormat="1" ht="30" customHeight="1" x14ac:dyDescent="0.3">
      <c r="C204" s="247" t="s">
        <v>79</v>
      </c>
      <c r="D204" s="248"/>
      <c r="E204" s="248"/>
      <c r="F204" s="248"/>
      <c r="G204" s="249"/>
      <c r="H204" s="25"/>
      <c r="I204" s="67"/>
    </row>
    <row r="205" spans="3:9" s="12" customFormat="1" ht="30" customHeight="1" x14ac:dyDescent="0.3">
      <c r="C205" s="239" t="s">
        <v>18</v>
      </c>
      <c r="D205" s="240"/>
      <c r="E205" s="240"/>
      <c r="F205" s="240"/>
      <c r="G205" s="241"/>
      <c r="H205" s="25"/>
      <c r="I205" s="67"/>
    </row>
    <row r="206" spans="3:9" ht="30" customHeight="1" thickBot="1" x14ac:dyDescent="0.35">
      <c r="C206" s="242" t="s">
        <v>68</v>
      </c>
      <c r="D206" s="243"/>
      <c r="E206" s="243"/>
      <c r="F206" s="243"/>
      <c r="G206" s="244"/>
      <c r="H206" s="25"/>
      <c r="I206" s="73"/>
    </row>
    <row r="207" spans="3:9" s="3" customFormat="1" ht="24.9" customHeight="1" x14ac:dyDescent="0.3">
      <c r="C207" s="225" t="s">
        <v>50</v>
      </c>
      <c r="D207" s="222"/>
      <c r="E207" s="104"/>
      <c r="F207" s="104"/>
      <c r="G207" s="38"/>
      <c r="H207" s="54"/>
      <c r="I207" s="64"/>
    </row>
    <row r="208" spans="3:9" s="3" customFormat="1" ht="24.9" customHeight="1" thickBot="1" x14ac:dyDescent="0.35">
      <c r="C208" s="227"/>
      <c r="D208" s="223"/>
      <c r="E208" s="105"/>
      <c r="F208" s="105"/>
      <c r="G208" s="134"/>
      <c r="H208" s="54"/>
      <c r="I208" s="64"/>
    </row>
    <row r="209" spans="3:9" s="19" customFormat="1" ht="27.9" customHeight="1" x14ac:dyDescent="0.3">
      <c r="C209" s="253" t="s">
        <v>77</v>
      </c>
      <c r="D209" s="215" t="s">
        <v>1</v>
      </c>
      <c r="E209" s="213" t="s">
        <v>80</v>
      </c>
      <c r="F209" s="217" t="s">
        <v>2</v>
      </c>
      <c r="G209" s="211" t="s">
        <v>3</v>
      </c>
      <c r="H209" s="58"/>
      <c r="I209" s="59"/>
    </row>
    <row r="210" spans="3:9" s="19" customFormat="1" ht="27.9" customHeight="1" thickBot="1" x14ac:dyDescent="0.35">
      <c r="C210" s="252"/>
      <c r="D210" s="216"/>
      <c r="E210" s="230"/>
      <c r="F210" s="229"/>
      <c r="G210" s="212"/>
      <c r="H210" s="58"/>
      <c r="I210" s="59"/>
    </row>
    <row r="211" spans="3:9" s="19" customFormat="1" ht="39.9" customHeight="1" thickBot="1" x14ac:dyDescent="0.35">
      <c r="C211" s="169" t="s">
        <v>81</v>
      </c>
      <c r="D211" s="170" t="s">
        <v>36</v>
      </c>
      <c r="E211" s="171">
        <v>1</v>
      </c>
      <c r="F211" s="172" t="s">
        <v>4</v>
      </c>
      <c r="G211" s="120">
        <v>10864</v>
      </c>
      <c r="H211" s="54"/>
      <c r="I211" s="59"/>
    </row>
    <row r="212" spans="3:9" s="19" customFormat="1" ht="39.9" customHeight="1" thickBot="1" x14ac:dyDescent="0.35">
      <c r="C212" s="103"/>
      <c r="D212" s="173" t="s">
        <v>78</v>
      </c>
      <c r="E212" s="174">
        <v>1</v>
      </c>
      <c r="F212" s="127"/>
      <c r="G212" s="80"/>
      <c r="H212" s="54"/>
      <c r="I212" s="59"/>
    </row>
    <row r="213" spans="3:9" s="19" customFormat="1" ht="39.9" customHeight="1" x14ac:dyDescent="0.3">
      <c r="C213" s="103"/>
      <c r="D213" s="113"/>
      <c r="E213" s="114"/>
      <c r="F213" s="127"/>
      <c r="G213" s="80"/>
      <c r="H213" s="54"/>
      <c r="I213" s="59"/>
    </row>
    <row r="214" spans="3:9" ht="30" customHeight="1" x14ac:dyDescent="0.3">
      <c r="C214" s="32"/>
      <c r="D214" s="32"/>
      <c r="E214" s="95"/>
      <c r="F214" s="7"/>
      <c r="G214" s="33"/>
      <c r="H214" s="25"/>
    </row>
    <row r="215" spans="3:9" ht="30" customHeight="1" thickBot="1" x14ac:dyDescent="0.35">
      <c r="C215" s="32"/>
      <c r="D215" s="32"/>
      <c r="E215" s="95"/>
      <c r="F215" s="7"/>
      <c r="G215" s="33"/>
      <c r="H215" s="25"/>
    </row>
    <row r="216" spans="3:9" s="12" customFormat="1" ht="30" customHeight="1" x14ac:dyDescent="0.3">
      <c r="C216" s="247" t="s">
        <v>79</v>
      </c>
      <c r="D216" s="248"/>
      <c r="E216" s="248"/>
      <c r="F216" s="248"/>
      <c r="G216" s="249"/>
      <c r="H216" s="25"/>
      <c r="I216" s="67"/>
    </row>
    <row r="217" spans="3:9" s="12" customFormat="1" ht="30" customHeight="1" x14ac:dyDescent="0.3">
      <c r="C217" s="239" t="s">
        <v>18</v>
      </c>
      <c r="D217" s="240"/>
      <c r="E217" s="240"/>
      <c r="F217" s="240"/>
      <c r="G217" s="241"/>
      <c r="H217" s="25"/>
      <c r="I217" s="67"/>
    </row>
    <row r="218" spans="3:9" ht="30" customHeight="1" thickBot="1" x14ac:dyDescent="0.35">
      <c r="C218" s="242" t="s">
        <v>68</v>
      </c>
      <c r="D218" s="243"/>
      <c r="E218" s="243"/>
      <c r="F218" s="243"/>
      <c r="G218" s="244"/>
      <c r="H218" s="25"/>
    </row>
    <row r="219" spans="3:9" s="3" customFormat="1" ht="24.9" customHeight="1" x14ac:dyDescent="0.3">
      <c r="C219" s="225" t="s">
        <v>44</v>
      </c>
      <c r="D219" s="222"/>
      <c r="E219" s="104"/>
      <c r="F219" s="104"/>
      <c r="G219" s="38"/>
      <c r="H219" s="54"/>
      <c r="I219" s="64"/>
    </row>
    <row r="220" spans="3:9" s="3" customFormat="1" ht="24.9" customHeight="1" thickBot="1" x14ac:dyDescent="0.35">
      <c r="C220" s="227"/>
      <c r="D220" s="223"/>
      <c r="E220" s="105"/>
      <c r="F220" s="105"/>
      <c r="G220" s="134"/>
      <c r="H220" s="54"/>
      <c r="I220" s="64"/>
    </row>
    <row r="221" spans="3:9" s="19" customFormat="1" ht="27.9" customHeight="1" x14ac:dyDescent="0.3">
      <c r="C221" s="253" t="s">
        <v>77</v>
      </c>
      <c r="D221" s="215" t="s">
        <v>1</v>
      </c>
      <c r="E221" s="213" t="s">
        <v>80</v>
      </c>
      <c r="F221" s="217" t="s">
        <v>2</v>
      </c>
      <c r="G221" s="211" t="s">
        <v>3</v>
      </c>
      <c r="H221" s="58"/>
      <c r="I221" s="59"/>
    </row>
    <row r="222" spans="3:9" s="19" customFormat="1" ht="27.9" customHeight="1" thickBot="1" x14ac:dyDescent="0.35">
      <c r="C222" s="252"/>
      <c r="D222" s="216"/>
      <c r="E222" s="230"/>
      <c r="F222" s="229"/>
      <c r="G222" s="212"/>
      <c r="H222" s="58"/>
      <c r="I222" s="59"/>
    </row>
    <row r="223" spans="3:9" s="19" customFormat="1" ht="39.9" customHeight="1" thickBot="1" x14ac:dyDescent="0.35">
      <c r="C223" s="112" t="s">
        <v>67</v>
      </c>
      <c r="D223" s="176" t="s">
        <v>49</v>
      </c>
      <c r="E223" s="177">
        <v>1</v>
      </c>
      <c r="F223" s="178" t="s">
        <v>5</v>
      </c>
      <c r="G223" s="120">
        <v>8716.7800000000007</v>
      </c>
      <c r="H223" s="54"/>
      <c r="I223" s="59"/>
    </row>
    <row r="224" spans="3:9" s="19" customFormat="1" ht="39.9" customHeight="1" thickBot="1" x14ac:dyDescent="0.35">
      <c r="C224" s="83"/>
      <c r="D224" s="110" t="s">
        <v>78</v>
      </c>
      <c r="E224" s="175">
        <v>1</v>
      </c>
      <c r="F224" s="82"/>
      <c r="G224" s="80"/>
      <c r="H224" s="54"/>
      <c r="I224" s="59"/>
    </row>
    <row r="225" spans="3:9" s="19" customFormat="1" ht="39.9" customHeight="1" x14ac:dyDescent="0.3">
      <c r="C225" s="83"/>
      <c r="D225" s="83"/>
      <c r="E225" s="93"/>
      <c r="F225" s="82"/>
      <c r="G225" s="80"/>
      <c r="H225" s="54"/>
      <c r="I225" s="59"/>
    </row>
    <row r="226" spans="3:9" s="19" customFormat="1" ht="39.9" customHeight="1" x14ac:dyDescent="0.3">
      <c r="C226" s="83"/>
      <c r="D226" s="83"/>
      <c r="E226" s="93"/>
      <c r="F226" s="82"/>
      <c r="G226" s="80"/>
      <c r="H226" s="54"/>
      <c r="I226" s="59"/>
    </row>
    <row r="227" spans="3:9" s="19" customFormat="1" ht="48" customHeight="1" x14ac:dyDescent="0.3">
      <c r="C227" s="45"/>
      <c r="D227" s="45"/>
      <c r="E227" s="102"/>
      <c r="F227" s="44"/>
      <c r="G227" s="80"/>
      <c r="H227" s="54"/>
      <c r="I227" s="59"/>
    </row>
    <row r="228" spans="3:9" ht="30" customHeight="1" thickBot="1" x14ac:dyDescent="0.35">
      <c r="C228" s="32"/>
      <c r="D228" s="32"/>
      <c r="E228" s="95"/>
      <c r="F228" s="7"/>
      <c r="G228" s="33"/>
      <c r="H228" s="25"/>
    </row>
    <row r="229" spans="3:9" s="12" customFormat="1" ht="30" customHeight="1" x14ac:dyDescent="0.3">
      <c r="C229" s="247" t="s">
        <v>79</v>
      </c>
      <c r="D229" s="248"/>
      <c r="E229" s="248"/>
      <c r="F229" s="248"/>
      <c r="G229" s="249"/>
      <c r="H229" s="25"/>
      <c r="I229" s="67"/>
    </row>
    <row r="230" spans="3:9" s="12" customFormat="1" ht="30" customHeight="1" x14ac:dyDescent="0.3">
      <c r="C230" s="239" t="s">
        <v>18</v>
      </c>
      <c r="D230" s="240"/>
      <c r="E230" s="240"/>
      <c r="F230" s="240"/>
      <c r="G230" s="241"/>
      <c r="H230" s="25"/>
      <c r="I230" s="67"/>
    </row>
    <row r="231" spans="3:9" ht="30" customHeight="1" thickBot="1" x14ac:dyDescent="0.35">
      <c r="C231" s="242" t="s">
        <v>68</v>
      </c>
      <c r="D231" s="243"/>
      <c r="E231" s="243"/>
      <c r="F231" s="243"/>
      <c r="G231" s="244"/>
      <c r="H231" s="25"/>
    </row>
    <row r="232" spans="3:9" s="2" customFormat="1" ht="24.9" customHeight="1" x14ac:dyDescent="0.3">
      <c r="C232" s="225" t="s">
        <v>91</v>
      </c>
      <c r="D232" s="222"/>
      <c r="E232" s="222"/>
      <c r="F232" s="222"/>
      <c r="G232" s="226"/>
      <c r="H232" s="58"/>
      <c r="I232" s="55"/>
    </row>
    <row r="233" spans="3:9" s="13" customFormat="1" ht="24.9" customHeight="1" thickBot="1" x14ac:dyDescent="0.35">
      <c r="C233" s="227"/>
      <c r="D233" s="223"/>
      <c r="E233" s="223"/>
      <c r="F233" s="223"/>
      <c r="G233" s="228"/>
      <c r="H233" s="58"/>
      <c r="I233" s="68"/>
    </row>
    <row r="234" spans="3:9" s="4" customFormat="1" ht="27.9" customHeight="1" x14ac:dyDescent="0.3">
      <c r="C234" s="245" t="s">
        <v>77</v>
      </c>
      <c r="D234" s="219" t="s">
        <v>1</v>
      </c>
      <c r="E234" s="213" t="s">
        <v>80</v>
      </c>
      <c r="F234" s="221" t="s">
        <v>2</v>
      </c>
      <c r="G234" s="224" t="s">
        <v>3</v>
      </c>
      <c r="H234" s="58"/>
      <c r="I234" s="51"/>
    </row>
    <row r="235" spans="3:9" s="4" customFormat="1" ht="27.9" customHeight="1" thickBot="1" x14ac:dyDescent="0.35">
      <c r="C235" s="252"/>
      <c r="D235" s="216"/>
      <c r="E235" s="230"/>
      <c r="F235" s="229"/>
      <c r="G235" s="212"/>
      <c r="H235" s="58"/>
      <c r="I235" s="51"/>
    </row>
    <row r="236" spans="3:9" s="65" customFormat="1" ht="39.9" customHeight="1" x14ac:dyDescent="0.3">
      <c r="C236" s="192" t="s">
        <v>81</v>
      </c>
      <c r="D236" s="142" t="s">
        <v>86</v>
      </c>
      <c r="E236" s="40">
        <v>1</v>
      </c>
      <c r="F236" s="189" t="s">
        <v>4</v>
      </c>
      <c r="G236" s="193">
        <v>15682</v>
      </c>
      <c r="H236" s="54"/>
    </row>
    <row r="237" spans="3:9" s="65" customFormat="1" ht="39.9" customHeight="1" x14ac:dyDescent="0.3">
      <c r="C237" s="192" t="s">
        <v>81</v>
      </c>
      <c r="D237" s="48" t="s">
        <v>54</v>
      </c>
      <c r="E237" s="39">
        <v>1</v>
      </c>
      <c r="F237" s="124" t="s">
        <v>4</v>
      </c>
      <c r="G237" s="194">
        <f>9179*2</f>
        <v>18358</v>
      </c>
      <c r="H237" s="54"/>
    </row>
    <row r="238" spans="3:9" s="68" customFormat="1" ht="39.9" customHeight="1" x14ac:dyDescent="0.3">
      <c r="C238" s="192" t="s">
        <v>81</v>
      </c>
      <c r="D238" s="48" t="s">
        <v>66</v>
      </c>
      <c r="E238" s="39">
        <v>2</v>
      </c>
      <c r="F238" s="124" t="s">
        <v>5</v>
      </c>
      <c r="G238" s="194">
        <f>6713*2</f>
        <v>13426</v>
      </c>
      <c r="H238" s="54"/>
    </row>
    <row r="239" spans="3:9" s="13" customFormat="1" ht="39.9" customHeight="1" x14ac:dyDescent="0.3">
      <c r="C239" s="192" t="s">
        <v>81</v>
      </c>
      <c r="D239" s="48" t="s">
        <v>37</v>
      </c>
      <c r="E239" s="39">
        <v>18</v>
      </c>
      <c r="F239" s="124" t="s">
        <v>5</v>
      </c>
      <c r="G239" s="116">
        <v>8716.7800000000007</v>
      </c>
      <c r="H239" s="54"/>
      <c r="I239" s="68"/>
    </row>
    <row r="240" spans="3:9" s="13" customFormat="1" ht="39.9" customHeight="1" x14ac:dyDescent="0.3">
      <c r="C240" s="153" t="s">
        <v>67</v>
      </c>
      <c r="D240" s="48" t="s">
        <v>37</v>
      </c>
      <c r="E240" s="39">
        <v>6</v>
      </c>
      <c r="F240" s="124" t="s">
        <v>5</v>
      </c>
      <c r="G240" s="116">
        <v>8716.7800000000007</v>
      </c>
      <c r="H240" s="54"/>
      <c r="I240" s="68"/>
    </row>
    <row r="241" spans="3:9" s="13" customFormat="1" ht="39.9" customHeight="1" x14ac:dyDescent="0.3">
      <c r="C241" s="153" t="s">
        <v>81</v>
      </c>
      <c r="D241" s="48" t="s">
        <v>53</v>
      </c>
      <c r="E241" s="39">
        <v>1</v>
      </c>
      <c r="F241" s="124" t="s">
        <v>5</v>
      </c>
      <c r="G241" s="116">
        <v>8716.7800000000007</v>
      </c>
      <c r="H241" s="54"/>
      <c r="I241" s="68"/>
    </row>
    <row r="242" spans="3:9" s="13" customFormat="1" ht="39.9" customHeight="1" thickBot="1" x14ac:dyDescent="0.35">
      <c r="C242" s="182" t="s">
        <v>67</v>
      </c>
      <c r="D242" s="119" t="s">
        <v>53</v>
      </c>
      <c r="E242" s="77">
        <v>1</v>
      </c>
      <c r="F242" s="162" t="s">
        <v>5</v>
      </c>
      <c r="G242" s="120">
        <v>8716.7800000000007</v>
      </c>
      <c r="H242" s="54"/>
      <c r="I242" s="68"/>
    </row>
    <row r="243" spans="3:9" ht="30" customHeight="1" thickBot="1" x14ac:dyDescent="0.35">
      <c r="C243" s="32"/>
      <c r="D243" s="190" t="s">
        <v>78</v>
      </c>
      <c r="E243" s="191">
        <v>30</v>
      </c>
      <c r="F243" s="7"/>
      <c r="G243" s="33"/>
      <c r="H243" s="25"/>
    </row>
    <row r="244" spans="3:9" ht="30" customHeight="1" x14ac:dyDescent="0.3">
      <c r="C244" s="32"/>
      <c r="D244" s="32"/>
      <c r="E244" s="95"/>
      <c r="F244" s="7"/>
      <c r="G244" s="33"/>
      <c r="H244" s="25"/>
    </row>
    <row r="245" spans="3:9" ht="30" customHeight="1" thickBot="1" x14ac:dyDescent="0.35">
      <c r="C245" s="32"/>
      <c r="D245" s="32"/>
      <c r="E245" s="95"/>
      <c r="F245" s="7"/>
      <c r="G245" s="33"/>
      <c r="H245" s="25"/>
    </row>
    <row r="246" spans="3:9" s="12" customFormat="1" ht="30" customHeight="1" x14ac:dyDescent="0.3">
      <c r="C246" s="247" t="s">
        <v>79</v>
      </c>
      <c r="D246" s="248"/>
      <c r="E246" s="248"/>
      <c r="F246" s="248"/>
      <c r="G246" s="249"/>
      <c r="H246" s="25"/>
      <c r="I246" s="67"/>
    </row>
    <row r="247" spans="3:9" s="12" customFormat="1" ht="30" customHeight="1" x14ac:dyDescent="0.3">
      <c r="C247" s="239" t="s">
        <v>18</v>
      </c>
      <c r="D247" s="240"/>
      <c r="E247" s="240"/>
      <c r="F247" s="240"/>
      <c r="G247" s="241"/>
      <c r="H247" s="25"/>
      <c r="I247" s="67"/>
    </row>
    <row r="248" spans="3:9" ht="30" customHeight="1" thickBot="1" x14ac:dyDescent="0.35">
      <c r="C248" s="242" t="s">
        <v>68</v>
      </c>
      <c r="D248" s="243"/>
      <c r="E248" s="243"/>
      <c r="F248" s="243"/>
      <c r="G248" s="244"/>
      <c r="H248" s="25"/>
    </row>
    <row r="249" spans="3:9" s="2" customFormat="1" ht="24.9" customHeight="1" x14ac:dyDescent="0.3">
      <c r="C249" s="225" t="s">
        <v>92</v>
      </c>
      <c r="D249" s="222"/>
      <c r="E249" s="222"/>
      <c r="F249" s="222"/>
      <c r="G249" s="226"/>
      <c r="H249" s="58"/>
      <c r="I249" s="55"/>
    </row>
    <row r="250" spans="3:9" s="13" customFormat="1" ht="24.9" customHeight="1" thickBot="1" x14ac:dyDescent="0.35">
      <c r="C250" s="227"/>
      <c r="D250" s="223"/>
      <c r="E250" s="223"/>
      <c r="F250" s="223"/>
      <c r="G250" s="228"/>
      <c r="H250" s="58"/>
      <c r="I250" s="68"/>
    </row>
    <row r="251" spans="3:9" s="4" customFormat="1" ht="27.9" customHeight="1" x14ac:dyDescent="0.3">
      <c r="C251" s="245" t="s">
        <v>77</v>
      </c>
      <c r="D251" s="219" t="s">
        <v>1</v>
      </c>
      <c r="E251" s="213" t="s">
        <v>80</v>
      </c>
      <c r="F251" s="221" t="s">
        <v>2</v>
      </c>
      <c r="G251" s="224" t="s">
        <v>3</v>
      </c>
      <c r="H251" s="58"/>
      <c r="I251" s="51"/>
    </row>
    <row r="252" spans="3:9" s="4" customFormat="1" ht="33" customHeight="1" x14ac:dyDescent="0.3">
      <c r="C252" s="246"/>
      <c r="D252" s="220"/>
      <c r="E252" s="250"/>
      <c r="F252" s="218"/>
      <c r="G252" s="251"/>
      <c r="H252" s="58"/>
      <c r="I252" s="51"/>
    </row>
    <row r="253" spans="3:9" s="15" customFormat="1" ht="39.9" customHeight="1" x14ac:dyDescent="0.3">
      <c r="C253" s="153" t="s">
        <v>81</v>
      </c>
      <c r="D253" s="48" t="s">
        <v>74</v>
      </c>
      <c r="E253" s="39">
        <v>1</v>
      </c>
      <c r="F253" s="124" t="s">
        <v>5</v>
      </c>
      <c r="G253" s="116">
        <v>8716.7800000000007</v>
      </c>
      <c r="H253" s="54"/>
      <c r="I253" s="65"/>
    </row>
    <row r="254" spans="3:9" s="15" customFormat="1" ht="39.9" customHeight="1" x14ac:dyDescent="0.3">
      <c r="C254" s="153" t="s">
        <v>81</v>
      </c>
      <c r="D254" s="48" t="s">
        <v>60</v>
      </c>
      <c r="E254" s="39">
        <v>1</v>
      </c>
      <c r="F254" s="124" t="s">
        <v>4</v>
      </c>
      <c r="G254" s="116">
        <v>13236</v>
      </c>
      <c r="H254" s="54"/>
      <c r="I254" s="65"/>
    </row>
    <row r="255" spans="3:9" s="15" customFormat="1" ht="39.9" customHeight="1" x14ac:dyDescent="0.3">
      <c r="C255" s="153" t="s">
        <v>81</v>
      </c>
      <c r="D255" s="48" t="s">
        <v>47</v>
      </c>
      <c r="E255" s="39">
        <v>8</v>
      </c>
      <c r="F255" s="124" t="s">
        <v>5</v>
      </c>
      <c r="G255" s="116">
        <v>8716.7800000000007</v>
      </c>
      <c r="H255" s="54"/>
      <c r="I255" s="65"/>
    </row>
    <row r="256" spans="3:9" s="15" customFormat="1" ht="39.9" customHeight="1" thickBot="1" x14ac:dyDescent="0.35">
      <c r="C256" s="182" t="s">
        <v>67</v>
      </c>
      <c r="D256" s="119" t="s">
        <v>47</v>
      </c>
      <c r="E256" s="77">
        <v>2</v>
      </c>
      <c r="F256" s="162" t="s">
        <v>5</v>
      </c>
      <c r="G256" s="120">
        <v>8716.7800000000007</v>
      </c>
      <c r="H256" s="54"/>
      <c r="I256" s="65"/>
    </row>
    <row r="257" spans="3:9" s="15" customFormat="1" ht="39.9" customHeight="1" thickBot="1" x14ac:dyDescent="0.35">
      <c r="C257" s="81"/>
      <c r="D257" s="163" t="s">
        <v>78</v>
      </c>
      <c r="E257" s="141">
        <v>12</v>
      </c>
      <c r="F257" s="129"/>
      <c r="G257" s="80"/>
      <c r="H257" s="54"/>
      <c r="I257" s="65"/>
    </row>
    <row r="258" spans="3:9" s="15" customFormat="1" ht="39.9" customHeight="1" thickBot="1" x14ac:dyDescent="0.35">
      <c r="C258" s="81"/>
      <c r="D258" s="81"/>
      <c r="E258" s="103"/>
      <c r="F258" s="129"/>
      <c r="G258" s="80"/>
      <c r="H258" s="54"/>
      <c r="I258" s="65"/>
    </row>
    <row r="259" spans="3:9" s="15" customFormat="1" ht="39.9" customHeight="1" thickBot="1" x14ac:dyDescent="0.35">
      <c r="C259" s="45"/>
      <c r="D259" s="130" t="s">
        <v>78</v>
      </c>
      <c r="E259" s="131">
        <f>+E257+E243+E224+E212+E201+E187+E174+E161+E149+E137+E113+E99+E82+E67+E54+E38+E25+E13</f>
        <v>140</v>
      </c>
      <c r="F259" s="53"/>
      <c r="G259" s="46"/>
      <c r="H259" s="54"/>
      <c r="I259" s="65"/>
    </row>
    <row r="260" spans="3:9" s="13" customFormat="1" ht="30" customHeight="1" x14ac:dyDescent="0.3">
      <c r="C260" s="32" t="s">
        <v>6</v>
      </c>
      <c r="D260" s="37"/>
      <c r="E260" s="107"/>
      <c r="F260" s="44"/>
      <c r="G260" s="47"/>
      <c r="H260" s="25"/>
      <c r="I260" s="74"/>
    </row>
    <row r="261" spans="3:9" s="13" customFormat="1" ht="30" customHeight="1" x14ac:dyDescent="0.3">
      <c r="C261" s="32" t="s">
        <v>7</v>
      </c>
      <c r="D261" s="188"/>
      <c r="E261" s="107"/>
      <c r="F261" s="183"/>
      <c r="G261" s="184"/>
      <c r="H261" s="62"/>
      <c r="I261" s="74"/>
    </row>
    <row r="262" spans="3:9" ht="30" customHeight="1" x14ac:dyDescent="0.3">
      <c r="C262" s="32" t="s">
        <v>8</v>
      </c>
      <c r="D262" s="32"/>
      <c r="E262" s="95"/>
      <c r="F262" s="185"/>
      <c r="G262" s="186"/>
      <c r="H262" s="25"/>
    </row>
    <row r="263" spans="3:9" ht="30" customHeight="1" x14ac:dyDescent="0.3">
      <c r="C263" s="27" t="s">
        <v>9</v>
      </c>
      <c r="D263" s="17"/>
      <c r="E263" s="95"/>
      <c r="F263" s="185"/>
      <c r="G263" s="187"/>
      <c r="H263" s="75"/>
      <c r="I263" s="73"/>
    </row>
    <row r="264" spans="3:9" ht="66.599999999999994" customHeight="1" x14ac:dyDescent="0.3">
      <c r="C264" s="27" t="s">
        <v>10</v>
      </c>
      <c r="D264" s="17"/>
      <c r="E264" s="95"/>
      <c r="F264" s="7"/>
      <c r="G264" s="8"/>
      <c r="H264" s="75"/>
    </row>
    <row r="265" spans="3:9" ht="18" customHeight="1" x14ac:dyDescent="0.3">
      <c r="C265" s="28"/>
      <c r="D265" s="17"/>
      <c r="E265" s="95"/>
      <c r="F265" s="7"/>
      <c r="G265" s="8"/>
    </row>
    <row r="266" spans="3:9" ht="18" customHeight="1" x14ac:dyDescent="0.3">
      <c r="C266" s="28"/>
      <c r="D266" s="17"/>
      <c r="E266" s="95"/>
      <c r="F266" s="7"/>
      <c r="G266" s="8"/>
    </row>
    <row r="267" spans="3:9" ht="18" customHeight="1" x14ac:dyDescent="0.3">
      <c r="C267" s="28"/>
      <c r="D267" s="17"/>
      <c r="E267" s="95"/>
      <c r="F267" s="7"/>
      <c r="G267" s="8"/>
    </row>
    <row r="268" spans="3:9" ht="18" customHeight="1" x14ac:dyDescent="0.3">
      <c r="C268" s="28"/>
      <c r="D268" s="17"/>
      <c r="E268" s="95"/>
      <c r="F268" s="7"/>
      <c r="G268" s="8"/>
    </row>
    <row r="269" spans="3:9" ht="18" customHeight="1" x14ac:dyDescent="0.3">
      <c r="C269" s="28"/>
      <c r="D269" s="17"/>
      <c r="E269" s="95"/>
      <c r="F269" s="7"/>
      <c r="G269" s="8"/>
    </row>
    <row r="270" spans="3:9" ht="18" customHeight="1" x14ac:dyDescent="0.3">
      <c r="C270" s="28"/>
      <c r="D270" s="17"/>
      <c r="E270" s="95"/>
      <c r="F270" s="7"/>
      <c r="G270" s="8"/>
    </row>
    <row r="271" spans="3:9" ht="18" customHeight="1" x14ac:dyDescent="0.3">
      <c r="C271" s="28"/>
      <c r="D271" s="17"/>
      <c r="E271" s="95"/>
      <c r="F271" s="7"/>
      <c r="G271" s="8"/>
    </row>
    <row r="272" spans="3:9" ht="18" customHeight="1" x14ac:dyDescent="0.3">
      <c r="C272" s="28"/>
      <c r="D272" s="17"/>
      <c r="E272" s="95"/>
      <c r="F272" s="7"/>
      <c r="G272" s="8"/>
    </row>
    <row r="273" spans="3:7" ht="18" customHeight="1" x14ac:dyDescent="0.3">
      <c r="C273" s="28"/>
      <c r="D273" s="17"/>
      <c r="E273" s="95"/>
      <c r="F273" s="7"/>
      <c r="G273" s="8"/>
    </row>
    <row r="274" spans="3:7" ht="18" customHeight="1" x14ac:dyDescent="0.3">
      <c r="C274" s="28"/>
      <c r="D274" s="17"/>
      <c r="E274" s="95"/>
      <c r="F274" s="7"/>
      <c r="G274" s="8"/>
    </row>
    <row r="275" spans="3:7" ht="18" customHeight="1" x14ac:dyDescent="0.3">
      <c r="C275" s="28"/>
      <c r="D275" s="17"/>
      <c r="E275" s="95"/>
      <c r="F275" s="7"/>
      <c r="G275" s="8"/>
    </row>
    <row r="276" spans="3:7" ht="18" customHeight="1" x14ac:dyDescent="0.3">
      <c r="C276" s="28"/>
      <c r="D276" s="17"/>
      <c r="E276" s="95"/>
      <c r="F276" s="7"/>
      <c r="G276" s="8"/>
    </row>
    <row r="277" spans="3:7" ht="18" customHeight="1" x14ac:dyDescent="0.3">
      <c r="C277" s="28"/>
      <c r="D277" s="17"/>
      <c r="E277" s="95"/>
      <c r="F277" s="7"/>
      <c r="G277" s="8"/>
    </row>
    <row r="278" spans="3:7" ht="18" customHeight="1" x14ac:dyDescent="0.3">
      <c r="C278" s="28"/>
      <c r="D278" s="17"/>
      <c r="E278" s="95"/>
      <c r="F278" s="7"/>
      <c r="G278" s="8"/>
    </row>
    <row r="279" spans="3:7" ht="18" customHeight="1" x14ac:dyDescent="0.3">
      <c r="C279" s="28"/>
      <c r="D279" s="17"/>
      <c r="E279" s="95"/>
      <c r="F279" s="7"/>
      <c r="G279" s="8"/>
    </row>
    <row r="280" spans="3:7" ht="18" customHeight="1" x14ac:dyDescent="0.3">
      <c r="C280" s="28"/>
      <c r="D280" s="17"/>
      <c r="E280" s="95"/>
      <c r="F280" s="7"/>
      <c r="G280" s="8"/>
    </row>
    <row r="281" spans="3:7" ht="18" customHeight="1" x14ac:dyDescent="0.3">
      <c r="C281" s="28"/>
      <c r="D281" s="17"/>
      <c r="E281" s="95"/>
      <c r="F281" s="7"/>
      <c r="G281" s="8"/>
    </row>
    <row r="282" spans="3:7" ht="18" customHeight="1" x14ac:dyDescent="0.3">
      <c r="C282" s="28"/>
      <c r="D282" s="17"/>
      <c r="E282" s="95"/>
      <c r="F282" s="7"/>
      <c r="G282" s="8"/>
    </row>
    <row r="283" spans="3:7" ht="18" customHeight="1" x14ac:dyDescent="0.3">
      <c r="C283" s="28"/>
      <c r="D283" s="17"/>
      <c r="E283" s="95"/>
      <c r="F283" s="7"/>
      <c r="G283" s="8"/>
    </row>
    <row r="284" spans="3:7" ht="18" customHeight="1" x14ac:dyDescent="0.3">
      <c r="C284" s="28"/>
      <c r="D284" s="17"/>
      <c r="E284" s="95"/>
      <c r="F284" s="7"/>
      <c r="G284" s="8"/>
    </row>
    <row r="285" spans="3:7" ht="18" customHeight="1" x14ac:dyDescent="0.3">
      <c r="C285" s="28"/>
      <c r="D285" s="17"/>
      <c r="E285" s="95"/>
      <c r="F285" s="7"/>
      <c r="G285" s="8"/>
    </row>
    <row r="286" spans="3:7" ht="18" customHeight="1" x14ac:dyDescent="0.3">
      <c r="C286" s="28"/>
      <c r="D286" s="17"/>
      <c r="E286" s="95"/>
      <c r="F286" s="7"/>
      <c r="G286" s="8"/>
    </row>
    <row r="287" spans="3:7" ht="18" customHeight="1" x14ac:dyDescent="0.3">
      <c r="C287" s="28"/>
      <c r="D287" s="17"/>
      <c r="E287" s="95"/>
      <c r="F287" s="7"/>
      <c r="G287" s="8"/>
    </row>
    <row r="288" spans="3:7" ht="18" customHeight="1" x14ac:dyDescent="0.3">
      <c r="C288" s="28"/>
      <c r="D288" s="17"/>
      <c r="E288" s="95"/>
      <c r="F288" s="7"/>
      <c r="G288" s="8"/>
    </row>
    <row r="289" spans="3:7" ht="18" customHeight="1" x14ac:dyDescent="0.3">
      <c r="C289" s="28"/>
      <c r="D289" s="17"/>
      <c r="E289" s="95"/>
      <c r="F289" s="7"/>
      <c r="G289" s="8"/>
    </row>
    <row r="290" spans="3:7" ht="18" customHeight="1" x14ac:dyDescent="0.3">
      <c r="C290" s="28"/>
      <c r="D290" s="17"/>
      <c r="E290" s="95"/>
      <c r="F290" s="7"/>
      <c r="G290" s="8"/>
    </row>
    <row r="291" spans="3:7" ht="18" customHeight="1" x14ac:dyDescent="0.3">
      <c r="C291" s="28"/>
      <c r="D291" s="17"/>
      <c r="E291" s="95"/>
      <c r="F291" s="7"/>
      <c r="G291" s="8"/>
    </row>
    <row r="292" spans="3:7" ht="18" customHeight="1" x14ac:dyDescent="0.3">
      <c r="C292" s="28"/>
      <c r="D292" s="17"/>
      <c r="E292" s="95"/>
      <c r="F292" s="7"/>
      <c r="G292" s="8"/>
    </row>
    <row r="293" spans="3:7" ht="18" customHeight="1" x14ac:dyDescent="0.3">
      <c r="C293" s="28"/>
      <c r="D293" s="17"/>
      <c r="E293" s="95"/>
      <c r="F293" s="7"/>
      <c r="G293" s="8"/>
    </row>
    <row r="294" spans="3:7" ht="18" customHeight="1" x14ac:dyDescent="0.3">
      <c r="C294" s="28"/>
      <c r="D294" s="17"/>
      <c r="E294" s="95"/>
      <c r="F294" s="7"/>
      <c r="G294" s="8"/>
    </row>
  </sheetData>
  <mergeCells count="161">
    <mergeCell ref="C4:G4"/>
    <mergeCell ref="E9:E10"/>
    <mergeCell ref="C16:G16"/>
    <mergeCell ref="G9:G10"/>
    <mergeCell ref="E21:E22"/>
    <mergeCell ref="C28:G28"/>
    <mergeCell ref="C29:G29"/>
    <mergeCell ref="C7:G8"/>
    <mergeCell ref="C9:C10"/>
    <mergeCell ref="D9:D10"/>
    <mergeCell ref="F9:F10"/>
    <mergeCell ref="C5:G5"/>
    <mergeCell ref="C6:G6"/>
    <mergeCell ref="F21:F22"/>
    <mergeCell ref="G21:G22"/>
    <mergeCell ref="C41:G41"/>
    <mergeCell ref="C42:G42"/>
    <mergeCell ref="C43:G43"/>
    <mergeCell ref="C44:G45"/>
    <mergeCell ref="C17:G17"/>
    <mergeCell ref="C18:G18"/>
    <mergeCell ref="C19:G20"/>
    <mergeCell ref="C21:C22"/>
    <mergeCell ref="D21:D22"/>
    <mergeCell ref="G33:G34"/>
    <mergeCell ref="C33:C34"/>
    <mergeCell ref="D33:D34"/>
    <mergeCell ref="F33:F34"/>
    <mergeCell ref="C58:G58"/>
    <mergeCell ref="C59:G59"/>
    <mergeCell ref="C60:G60"/>
    <mergeCell ref="C30:G30"/>
    <mergeCell ref="C31:G32"/>
    <mergeCell ref="C61:G62"/>
    <mergeCell ref="F46:F47"/>
    <mergeCell ref="G46:G47"/>
    <mergeCell ref="E75:E76"/>
    <mergeCell ref="E63:E64"/>
    <mergeCell ref="E46:E47"/>
    <mergeCell ref="C70:G70"/>
    <mergeCell ref="C71:G71"/>
    <mergeCell ref="C72:G72"/>
    <mergeCell ref="C73:G74"/>
    <mergeCell ref="C75:C76"/>
    <mergeCell ref="D75:D76"/>
    <mergeCell ref="G63:G64"/>
    <mergeCell ref="C63:C64"/>
    <mergeCell ref="D63:D64"/>
    <mergeCell ref="F63:F64"/>
    <mergeCell ref="C46:C47"/>
    <mergeCell ref="D46:D47"/>
    <mergeCell ref="E33:E34"/>
    <mergeCell ref="C87:G87"/>
    <mergeCell ref="C88:G88"/>
    <mergeCell ref="C89:G89"/>
    <mergeCell ref="C90:G91"/>
    <mergeCell ref="F75:F76"/>
    <mergeCell ref="G75:G76"/>
    <mergeCell ref="E107:E108"/>
    <mergeCell ref="E92:E93"/>
    <mergeCell ref="C102:G102"/>
    <mergeCell ref="C103:G103"/>
    <mergeCell ref="C104:G104"/>
    <mergeCell ref="C105:G106"/>
    <mergeCell ref="C107:C108"/>
    <mergeCell ref="D107:D108"/>
    <mergeCell ref="G92:G93"/>
    <mergeCell ref="C92:C93"/>
    <mergeCell ref="D92:D93"/>
    <mergeCell ref="F92:F93"/>
    <mergeCell ref="C121:C122"/>
    <mergeCell ref="D121:D122"/>
    <mergeCell ref="F121:F122"/>
    <mergeCell ref="C116:G116"/>
    <mergeCell ref="C117:G117"/>
    <mergeCell ref="C118:G118"/>
    <mergeCell ref="C119:G120"/>
    <mergeCell ref="F107:F108"/>
    <mergeCell ref="G107:G108"/>
    <mergeCell ref="E121:E122"/>
    <mergeCell ref="G121:G122"/>
    <mergeCell ref="C145:C146"/>
    <mergeCell ref="D145:D146"/>
    <mergeCell ref="F145:F146"/>
    <mergeCell ref="C140:G140"/>
    <mergeCell ref="C141:G141"/>
    <mergeCell ref="C142:G142"/>
    <mergeCell ref="C143:D144"/>
    <mergeCell ref="E169:E170"/>
    <mergeCell ref="E157:E158"/>
    <mergeCell ref="E145:E146"/>
    <mergeCell ref="C153:G153"/>
    <mergeCell ref="C154:G154"/>
    <mergeCell ref="C155:G156"/>
    <mergeCell ref="C157:C158"/>
    <mergeCell ref="D157:D158"/>
    <mergeCell ref="F157:F158"/>
    <mergeCell ref="C152:G152"/>
    <mergeCell ref="G145:G146"/>
    <mergeCell ref="C164:G164"/>
    <mergeCell ref="C165:G165"/>
    <mergeCell ref="C166:G166"/>
    <mergeCell ref="C167:G168"/>
    <mergeCell ref="C169:C170"/>
    <mergeCell ref="D169:D170"/>
    <mergeCell ref="F169:F170"/>
    <mergeCell ref="G157:G158"/>
    <mergeCell ref="G169:G170"/>
    <mergeCell ref="E195:E196"/>
    <mergeCell ref="E182:E183"/>
    <mergeCell ref="C182:C183"/>
    <mergeCell ref="D182:D183"/>
    <mergeCell ref="F182:F183"/>
    <mergeCell ref="C177:G177"/>
    <mergeCell ref="C178:G178"/>
    <mergeCell ref="C179:G179"/>
    <mergeCell ref="C191:G191"/>
    <mergeCell ref="C192:G192"/>
    <mergeCell ref="C193:G194"/>
    <mergeCell ref="C195:C196"/>
    <mergeCell ref="D195:D196"/>
    <mergeCell ref="F195:F196"/>
    <mergeCell ref="G209:G210"/>
    <mergeCell ref="C190:G190"/>
    <mergeCell ref="G182:G183"/>
    <mergeCell ref="G195:G196"/>
    <mergeCell ref="C234:C235"/>
    <mergeCell ref="D234:D235"/>
    <mergeCell ref="E221:E222"/>
    <mergeCell ref="C221:C222"/>
    <mergeCell ref="D221:D222"/>
    <mergeCell ref="F221:F222"/>
    <mergeCell ref="C204:G204"/>
    <mergeCell ref="C205:G205"/>
    <mergeCell ref="C206:G206"/>
    <mergeCell ref="C207:D208"/>
    <mergeCell ref="E209:E210"/>
    <mergeCell ref="C216:G216"/>
    <mergeCell ref="C217:G217"/>
    <mergeCell ref="C218:G218"/>
    <mergeCell ref="C219:D220"/>
    <mergeCell ref="C209:C210"/>
    <mergeCell ref="D209:D210"/>
    <mergeCell ref="F209:F210"/>
    <mergeCell ref="G221:G222"/>
    <mergeCell ref="C229:G229"/>
    <mergeCell ref="C230:G230"/>
    <mergeCell ref="C231:G231"/>
    <mergeCell ref="C232:G233"/>
    <mergeCell ref="C251:C252"/>
    <mergeCell ref="D251:D252"/>
    <mergeCell ref="F251:F252"/>
    <mergeCell ref="C246:G246"/>
    <mergeCell ref="C247:G247"/>
    <mergeCell ref="C248:G248"/>
    <mergeCell ref="C249:G250"/>
    <mergeCell ref="F234:F235"/>
    <mergeCell ref="G234:G235"/>
    <mergeCell ref="E251:E252"/>
    <mergeCell ref="G251:G252"/>
    <mergeCell ref="E234:E23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39" fitToHeight="0" orientation="landscape" horizontalDpi="360" verticalDpi="360" r:id="rId1"/>
  <colBreaks count="1" manualBreakCount="1">
    <brk id="8" min="3" max="36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TABULADORES DE SUELDOS 2025</vt:lpstr>
      <vt:lpstr>'TABULADORES DE SUELDOS 2025'!Área_de_impresión</vt:lpstr>
    </vt:vector>
  </TitlesOfParts>
  <Company>Piratas Unidos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*</dc:creator>
  <cp:lastModifiedBy>juan jose dominguez cruz</cp:lastModifiedBy>
  <cp:lastPrinted>2024-12-26T06:04:08Z</cp:lastPrinted>
  <dcterms:created xsi:type="dcterms:W3CDTF">2017-05-10T18:40:11Z</dcterms:created>
  <dcterms:modified xsi:type="dcterms:W3CDTF">2024-12-29T23:32:21Z</dcterms:modified>
</cp:coreProperties>
</file>